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lija.prepeluh\Desktop\"/>
    </mc:Choice>
  </mc:AlternateContent>
  <xr:revisionPtr revIDLastSave="0" documentId="8_{9C39E5F4-6C65-4CBA-A273-D6CCDB606106}" xr6:coauthVersionLast="47" xr6:coauthVersionMax="47" xr10:uidLastSave="{00000000-0000-0000-0000-000000000000}"/>
  <bookViews>
    <workbookView xWindow="-120" yWindow="-120" windowWidth="29040" windowHeight="17640" firstSheet="1" activeTab="2" xr2:uid="{00000000-000D-0000-FFFF-FFFF00000000}"/>
  </bookViews>
  <sheets>
    <sheet name="rekapitulacija" sheetId="1" r:id="rId1"/>
    <sheet name="GO splošne opombe" sheetId="2" r:id="rId2"/>
    <sheet name="GO popis" sheetId="3" r:id="rId3"/>
    <sheet name="SI Rekapitulacija" sheetId="4" r:id="rId4"/>
    <sheet name="SI Splošno" sheetId="5" r:id="rId5"/>
    <sheet name="SI OGREVANJE, HLAJENJE" sheetId="6" r:id="rId6"/>
    <sheet name="SI PREZRAČEVANJE" sheetId="7" r:id="rId7"/>
    <sheet name="SI VODOVOD, KANALIZACIJA" sheetId="8" r:id="rId8"/>
    <sheet name="EI" sheetId="9" r:id="rId9"/>
    <sheet name="OPREMA" sheetId="10" r:id="rId10"/>
  </sheets>
  <externalReferences>
    <externalReference r:id="rId11"/>
    <externalReference r:id="rId12"/>
    <externalReference r:id="rId13"/>
    <externalReference r:id="rId14"/>
  </externalReferences>
  <definedNames>
    <definedName name="___xlnm.Print_Area" localSheetId="8">EI!$A$1:$H$222</definedName>
    <definedName name="___xlnm.Print_Area" localSheetId="2">'GO popis'!$A$1:$G$194</definedName>
    <definedName name="___xlnm.Print_Area" localSheetId="1">'GO splošne opombe'!$A$1:$B$161</definedName>
    <definedName name="___xlnm.Print_Area" localSheetId="9">OPREMA!$A$1:$G$77</definedName>
    <definedName name="___xlnm.Print_Area" localSheetId="0">rekapitulacija!$A$1:$F$19</definedName>
    <definedName name="___xlnm.Print_Area" localSheetId="5">'SI OGREVANJE, HLAJENJE'!$B$1:$G$372</definedName>
    <definedName name="___xlnm.Print_Area" localSheetId="6">'SI PREZRAČEVANJE'!$B$1:$G$82</definedName>
    <definedName name="___xlnm.Print_Area" localSheetId="3">'SI Rekapitulacija'!$B$1:$E$15</definedName>
    <definedName name="___xlnm.Print_Area" localSheetId="4">'SI Splošno'!$B$1:$D$41</definedName>
    <definedName name="___xlnm.Print_Area" localSheetId="7">'SI VODOVOD, KANALIZACIJA'!$B$1:$G$131</definedName>
    <definedName name="___xlnm.Print_Titles" localSheetId="8">EI!$32:$32</definedName>
    <definedName name="__xlnm.Print_Area" localSheetId="8">EI!$A$1:$G$222</definedName>
    <definedName name="__xlnm.Print_Area" localSheetId="2">'GO popis'!$A$1:$F$194</definedName>
    <definedName name="__xlnm.Print_Area" localSheetId="1">'GO splošne opombe'!$A$1:$B$161</definedName>
    <definedName name="__xlnm.Print_Area" localSheetId="9">OPREMA!$A$1:$F$188</definedName>
    <definedName name="__xlnm.Print_Area" localSheetId="0">rekapitulacija!$A$1:$F$19</definedName>
    <definedName name="__xlnm.Print_Area" localSheetId="5">'SI OGREVANJE, HLAJENJE'!$B$1:$F$372</definedName>
    <definedName name="__xlnm.Print_Area" localSheetId="6">'SI PREZRAČEVANJE'!$B$1:$F$82</definedName>
    <definedName name="__xlnm.Print_Area" localSheetId="3">'SI Rekapitulacija'!$B$1:$E$15</definedName>
    <definedName name="__xlnm.Print_Area" localSheetId="4">'SI Splošno'!$B$1:$D$41</definedName>
    <definedName name="__xlnm.Print_Area" localSheetId="7">'SI VODOVOD, KANALIZACIJA'!$B$1:$F$131</definedName>
    <definedName name="__xlnm.Print_Titles" localSheetId="8">EI!$32:$32</definedName>
    <definedName name="_10Excel_BuiltIn_Print_Titles_2_1">"#N/A"</definedName>
    <definedName name="_11Excel_BuiltIn_Print_Titles_2_1_1">"$#REF!.$A$1:$ALS$4"</definedName>
    <definedName name="_12Excel_BuiltIn_Print_Titles_3_1">"#REF!"</definedName>
    <definedName name="_13Excel_BuiltIn_Print_Titles_3_1_1">"$#REF!.$A$1:$AMJ$4"</definedName>
    <definedName name="_14Excel_BuiltIn_Print_Titles_4_1">"$#REF!.$A$1:$AMJ$3"</definedName>
    <definedName name="_1Excel_BuiltIn_Print_Area_5_1_1">"#REF!"</definedName>
    <definedName name="_1Excel_BuiltIn_Print_Titles_1_1">"$#REF!.$A$1:$AMJ$5"</definedName>
    <definedName name="_3Excel_BuiltIn_Print_Area_2_1">"#REF!"</definedName>
    <definedName name="_4Excel_BuiltIn_Print_Area_2_1_1">"$#REF!.$A$1:$H$184"</definedName>
    <definedName name="_5Excel_BuiltIn_Print_Area_3_1_1">"$#REF!.$A$1:$F$239"</definedName>
    <definedName name="_6Excel_BuiltIn_Print_Area_4_1">"#REF!"</definedName>
    <definedName name="_7Excel_BuiltIn_Print_Area_4_1_1">"$#REF!.$A$1:$F$255"</definedName>
    <definedName name="_8Excel_BuiltIn_Print_Titles_1_1_1">"$#REF!.$A$1:$AMJ$4"</definedName>
    <definedName name="BAZAP">[1]Osnova!$B$2</definedName>
    <definedName name="datnar">[1]Osnova!$F$11</definedName>
    <definedName name="DATUM">[1]Osnova!$B$8</definedName>
    <definedName name="dd">"#N/A"</definedName>
    <definedName name="DDV">[2]OSNOVA!$B$40</definedName>
    <definedName name="Debelina1">"$#REF!.$D$#REF!:$D$#REF!"</definedName>
    <definedName name="DEL">[2]OSNOVA!$B$30</definedName>
    <definedName name="DELO">[1]Osnova!$B$22</definedName>
    <definedName name="DELOP">[3]Osnova!$E$27</definedName>
    <definedName name="DELOSK">[1]Osnova!$F$17</definedName>
    <definedName name="DELOSOBA">"#REF!"</definedName>
    <definedName name="DF">[2]OSNOVA!$B$38</definedName>
    <definedName name="direktor">[1]Osnova!$F$6</definedName>
    <definedName name="Dolzina">"$#REF!.$C$100:$C$110"</definedName>
    <definedName name="Dolzina1">"$#REF!.$C$#REF!:$C$#REF!"</definedName>
    <definedName name="EKO">[1]Osnova!$B$20</definedName>
    <definedName name="EUR">[1]Osnova!$B$4</definedName>
    <definedName name="Excel_BuiltIn__FilterDatabase_1">"$#REF!.$A$1:$Q$88"</definedName>
    <definedName name="Excel_BuiltIn_Print_Area" localSheetId="2">'GO popis'!$A$38:$F$81</definedName>
    <definedName name="Excel_BuiltIn_Print_Area" localSheetId="9">OPREMA!$A$34:$F$75</definedName>
    <definedName name="Excel_BuiltIn_Print_Area" localSheetId="0">"#N/A"</definedName>
    <definedName name="Excel_BuiltIn_Print_Area_1" localSheetId="8">"#REF!"</definedName>
    <definedName name="Excel_BuiltIn_Print_Area_1">"#REF!"</definedName>
    <definedName name="Excel_BuiltIn_Print_Area_1_1">"$#REF!.$A$1:$G$14"</definedName>
    <definedName name="Excel_BuiltIn_Print_Area_11">"#REF!"</definedName>
    <definedName name="Excel_BuiltIn_Print_Area_11_1">"#REF!"</definedName>
    <definedName name="Excel_BuiltIn_Print_Area_11_1_11">"#REF!"</definedName>
    <definedName name="Excel_BuiltIn_Print_Area_12">"#REF!"</definedName>
    <definedName name="Excel_BuiltIn_Print_Area_2">"$#REF!.$A$1:$F$20"</definedName>
    <definedName name="Excel_BuiltIn_Print_Area_2_1">"#REF!"</definedName>
    <definedName name="Excel_BuiltIn_Print_Area_2_1_1">"#REF!"</definedName>
    <definedName name="Excel_BuiltIn_Print_Area_3_1" localSheetId="8">"#REF!"</definedName>
    <definedName name="Excel_BuiltIn_Print_Area_3_1">"#REF!"</definedName>
    <definedName name="Excel_BuiltIn_Print_Area_3_1_1" localSheetId="8">"#REF!"</definedName>
    <definedName name="Excel_BuiltIn_Print_Area_3_1_1">"#REF!"</definedName>
    <definedName name="Excel_BuiltIn_Print_Area_3_1_1_1" localSheetId="8">"#REF!"</definedName>
    <definedName name="Excel_BuiltIn_Print_Area_3_1_1_1">"#REF!"</definedName>
    <definedName name="Excel_BuiltIn_Print_Area_4" localSheetId="8">"#REF!"</definedName>
    <definedName name="Excel_BuiltIn_Print_Area_4">"#REF!"</definedName>
    <definedName name="Excel_BuiltIn_Print_Area_4_1">"$#REF!.$A$1:$F$326"</definedName>
    <definedName name="Excel_BuiltIn_Print_Area_5" localSheetId="8">"#REF!"</definedName>
    <definedName name="Excel_BuiltIn_Print_Area_5">"#REF!"</definedName>
    <definedName name="Excel_BuiltIn_Print_Area_5_1">"#REF!"</definedName>
    <definedName name="Excel_BuiltIn_Print_Area_5_1_1">"#REF!"</definedName>
    <definedName name="Excel_BuiltIn_Print_Area_6">"$#REF!.$A$1:$F$326"</definedName>
    <definedName name="Excel_BuiltIn_Print_Area_6_1">"#REF!"</definedName>
    <definedName name="Excel_BuiltIn_Print_Area_7">"$#REF!.$A$1:$F$326"</definedName>
    <definedName name="Excel_BuiltIn_Print_Area_7_1">"$#REF!.$A$1:$F$320"</definedName>
    <definedName name="Excel_BuiltIn_Print_Area_8">"$#REF!.$A$1:$E$499"</definedName>
    <definedName name="Excel_BuiltIn_Print_Area_8_1">"#REF!"</definedName>
    <definedName name="Excel_BuiltIn_Print_Area_8_1_1">"#REF!"</definedName>
    <definedName name="Excel_BuiltIn_Print_Area_9_1">"#REF!"</definedName>
    <definedName name="Excel_BuiltIn_Print_Titles_1_1">"#REF!"</definedName>
    <definedName name="Excel_BuiltIn_Print_Titles_1_1_1">"#REF!"</definedName>
    <definedName name="Excel_BuiltIn_Print_Titles_1_3">"#REF!"</definedName>
    <definedName name="Excel_BuiltIn_Print_Titles_1_4">"#REF!"</definedName>
    <definedName name="Excel_BuiltIn_Print_Titles_10">"#REF!"</definedName>
    <definedName name="Excel_BuiltIn_Print_Titles_11">"#REF!"</definedName>
    <definedName name="Excel_BuiltIn_Print_Titles_12">"#REF!"</definedName>
    <definedName name="Excel_BuiltIn_Print_Titles_2">"$#REF!.$A$1:$AMJ$6"</definedName>
    <definedName name="Excel_BuiltIn_Print_Titles_2_1">"#REF!"</definedName>
    <definedName name="Excel_BuiltIn_Print_Titles_2_1_1">"#REF!"</definedName>
    <definedName name="Excel_BuiltIn_Print_Titles_3">"$#REF!.$A$1:$IV$5"</definedName>
    <definedName name="Excel_BuiltIn_Print_Titles_3_1">"$#REF!.$A$1:$AMJ$3"</definedName>
    <definedName name="Excel_BuiltIn_Print_Titles_4_1">"#REF!"</definedName>
    <definedName name="Excel_BuiltIn_Print_Titles_4_1_1">"#REF!"</definedName>
    <definedName name="Excel_BuiltIn_Print_Titles_4_1_3">"#REF!"</definedName>
    <definedName name="Excel_BuiltIn_Print_Titles_4_1_4">"#REF!"</definedName>
    <definedName name="Excel_BuiltIn_Print_Titles_5">"#REF!"</definedName>
    <definedName name="Excel_BuiltIn_Print_Titles_5_1">"$#REF!.$A$1:$AMJ$4"</definedName>
    <definedName name="Excel_BuiltIn_Print_Titles_6">"#REF!"</definedName>
    <definedName name="Excel_BuiltIn_Print_Titles_6_1">"#REF!"</definedName>
    <definedName name="Excel_BuiltIn_Print_Titles_6_1_1">"#REF!"</definedName>
    <definedName name="Excel_BuiltIn_Print_Titles_6_1_1_1">"#REF!"</definedName>
    <definedName name="Excel_BuiltIn_Print_Titles_7">"#REF!"</definedName>
    <definedName name="Excel_BuiltIn_Print_Titles_7_1">"$#REF!.$A$1:$AMJ$4"</definedName>
    <definedName name="Excel_BuiltIn_Print_Titles_8">"#REF!"</definedName>
    <definedName name="Excel_BuiltIn_Print_Titles_9">"#REF!"</definedName>
    <definedName name="FFF" localSheetId="8">"#REF!"</definedName>
    <definedName name="FFF">"#REF!"</definedName>
    <definedName name="FIRMA">[1]Osnova!$D$1</definedName>
    <definedName name="Globina">"$#REF!.$B$#REF!:$B$#REF!"</definedName>
    <definedName name="INZ">[1]Osnova!$B$5</definedName>
    <definedName name="JEZIK">[1]Ponudba!$D$1</definedName>
    <definedName name="JEZIKIZ">[1]Ponudba!$D$2</definedName>
    <definedName name="KABLI">[1]Osnova!$B$21</definedName>
    <definedName name="KOSEBA">[1]Osnova!$D$4</definedName>
    <definedName name="MATBRUTO">[1]Ponudba!$H$457</definedName>
    <definedName name="MATERIAL">[3]Osnova!$E$26</definedName>
    <definedName name="NACINPLACILA">[1]Osnova!$O$3:$O$12</definedName>
    <definedName name="NACINPLACILAST">[1]Osnova!$P$3:$P$12</definedName>
    <definedName name="narocilnica">[1]Osnova!$F$9</definedName>
    <definedName name="NarocPog">[1]Osnova!$F$8</definedName>
    <definedName name="OBJEKT">[1]Osnova!$B$17</definedName>
    <definedName name="OZN">[2]OSNOVA!$B$32</definedName>
    <definedName name="PDELO">[1]Ponudba!$N$457</definedName>
    <definedName name="PMATERIAL">[1]Ponudba!$M$457</definedName>
    <definedName name="_xlnm.Print_Area" localSheetId="8">EI!$A$1:$H$222</definedName>
    <definedName name="_xlnm.Print_Area" localSheetId="2">'GO popis'!$A$1:$G$194</definedName>
    <definedName name="_xlnm.Print_Area" localSheetId="1">'GO splošne opombe'!$A$1:$B$161</definedName>
    <definedName name="_xlnm.Print_Area" localSheetId="9">OPREMA!$A$1:$G$77</definedName>
    <definedName name="_xlnm.Print_Area" localSheetId="0">rekapitulacija!$A$1:$F$19</definedName>
    <definedName name="_xlnm.Print_Area" localSheetId="5">'SI OGREVANJE, HLAJENJE'!$B$1:$G$372</definedName>
    <definedName name="_xlnm.Print_Area" localSheetId="6">'SI PREZRAČEVANJE'!$B$1:$G$82</definedName>
    <definedName name="_xlnm.Print_Area" localSheetId="3">'SI Rekapitulacija'!$B$1:$E$15</definedName>
    <definedName name="_xlnm.Print_Area" localSheetId="4">'SI Splošno'!$B$1:$D$41</definedName>
    <definedName name="_xlnm.Print_Area" localSheetId="7">'SI VODOVOD, KANALIZACIJA'!$B$1:$G$131</definedName>
    <definedName name="Print_Area" localSheetId="5">'SI OGREVANJE, HLAJENJE'!$A$1:$G$372</definedName>
    <definedName name="Print_Area" localSheetId="6">'SI PREZRAČEVANJE'!$A$1:$G$83</definedName>
    <definedName name="Print_Area" localSheetId="3">'SI Rekapitulacija'!$A$1:$F$20</definedName>
    <definedName name="Print_Area" localSheetId="4">'SI Splošno'!$A$1:$D$41</definedName>
    <definedName name="Print_Area" localSheetId="7">'SI VODOVOD, KANALIZACIJA'!$A$1:$G$132</definedName>
    <definedName name="RABP">[4]Osnova!$I$19</definedName>
    <definedName name="RABSTN">[4]Osnova!$I$13</definedName>
    <definedName name="ROKDOBAVE">[1]Osnova!$M$3:$M$10</definedName>
    <definedName name="ROKIZVEDBE">[1]Osnova!$L$3:$L$10</definedName>
    <definedName name="Sirina">"$#REF!.$B$100:$B$110"</definedName>
    <definedName name="SKUPAJ">[1]Ponudba!$H$461</definedName>
    <definedName name="SKUPAJSR">[1]Ponudba!$H$464</definedName>
    <definedName name="SKUPAJSRDDV">[1]Osnova!$F$22</definedName>
    <definedName name="SKUPAJSREN">"#N/A"</definedName>
    <definedName name="SPECIFIKACIJA">[1]Osnova!$A$44</definedName>
    <definedName name="SPECIFIKACIJAEN">[1]Osnova!$B$44</definedName>
    <definedName name="SteviloKomadovGred">"$#REF!.$E$#REF!:$E$#REF!"</definedName>
    <definedName name="SteviloKomadovTockovnihTemeljev">"$#REF!.$E$100:$E$110"</definedName>
    <definedName name="STPON">[1]Osnova!$B$16</definedName>
    <definedName name="SUPERRABAT">[1]Osnova!$B$9</definedName>
    <definedName name="SUPERRABATSIT">[1]Ponudba!$H$463</definedName>
    <definedName name="TEZA">[1]Ponudba!$P$458</definedName>
    <definedName name="_xlnm.Print_Titles" localSheetId="8">EI!$32:$32</definedName>
    <definedName name="URA">[1]Osnova!$B$6</definedName>
    <definedName name="VARIANTA">[1]Osnova!$B$13</definedName>
    <definedName name="Visina">"$#REF!.$D$100:$D$110"</definedName>
    <definedName name="ZAVAROVANJA">[1]Osnova!$N$3:$N$10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9" l="1"/>
  <c r="G40" i="9"/>
  <c r="G42" i="9"/>
  <c r="G44" i="9"/>
  <c r="G46" i="9"/>
  <c r="G48" i="9"/>
  <c r="G50" i="9"/>
  <c r="G52" i="9"/>
  <c r="G54" i="9"/>
  <c r="G56" i="9"/>
  <c r="G59" i="9"/>
  <c r="G60" i="9"/>
  <c r="G61" i="9"/>
  <c r="G62" i="9"/>
  <c r="G63" i="9"/>
  <c r="G66" i="9"/>
  <c r="G69" i="9"/>
  <c r="G70" i="9"/>
  <c r="G71" i="9"/>
  <c r="G73" i="9"/>
  <c r="G83" i="9"/>
  <c r="G86" i="9"/>
  <c r="G89" i="9"/>
  <c r="G90" i="9"/>
  <c r="G91" i="9"/>
  <c r="G92" i="9"/>
  <c r="G93" i="9"/>
  <c r="G94" i="9"/>
  <c r="G97" i="9"/>
  <c r="G99" i="9"/>
  <c r="G101" i="9"/>
  <c r="G103" i="9"/>
  <c r="G106" i="9"/>
  <c r="G107" i="9"/>
  <c r="G109" i="9"/>
  <c r="G111" i="9"/>
  <c r="G114" i="9"/>
  <c r="G115" i="9"/>
  <c r="G118" i="9"/>
  <c r="G119" i="9"/>
  <c r="G120" i="9"/>
  <c r="G121" i="9"/>
  <c r="G122" i="9"/>
  <c r="G123" i="9"/>
  <c r="G125" i="9"/>
  <c r="G127" i="9"/>
  <c r="G129" i="9"/>
  <c r="G160" i="9"/>
  <c r="G163" i="9" s="1"/>
  <c r="G13" i="9" s="1"/>
  <c r="G174" i="9"/>
  <c r="G177" i="9"/>
  <c r="G179" i="9"/>
  <c r="G181" i="9"/>
  <c r="G183" i="9"/>
  <c r="G185" i="9"/>
  <c r="G187" i="9"/>
  <c r="G189" i="9"/>
  <c r="G191" i="9"/>
  <c r="G200" i="9"/>
  <c r="G201" i="9"/>
  <c r="G203" i="9"/>
  <c r="G208" i="9" s="1"/>
  <c r="G17" i="9" s="1"/>
  <c r="G205" i="9"/>
  <c r="G215" i="9"/>
  <c r="G217" i="9"/>
  <c r="G219" i="9"/>
  <c r="G221" i="9" s="1"/>
  <c r="G19" i="9" s="1"/>
  <c r="F41" i="3"/>
  <c r="F42" i="3"/>
  <c r="F44" i="3"/>
  <c r="F45" i="3"/>
  <c r="F46" i="3"/>
  <c r="F47" i="3"/>
  <c r="F48" i="3"/>
  <c r="F54" i="3"/>
  <c r="F55" i="3"/>
  <c r="F56" i="3"/>
  <c r="F57" i="3"/>
  <c r="F58" i="3"/>
  <c r="F60" i="3"/>
  <c r="F61" i="3"/>
  <c r="F62" i="3"/>
  <c r="F64" i="3"/>
  <c r="F65" i="3"/>
  <c r="F67" i="3"/>
  <c r="F68" i="3"/>
  <c r="F69" i="3"/>
  <c r="F70" i="3"/>
  <c r="F72" i="3"/>
  <c r="F73" i="3"/>
  <c r="F75" i="3"/>
  <c r="F76" i="3"/>
  <c r="F77" i="3"/>
  <c r="F78" i="3"/>
  <c r="F79" i="3"/>
  <c r="F81" i="3"/>
  <c r="F82" i="3"/>
  <c r="F84" i="3"/>
  <c r="F85" i="3"/>
  <c r="F86" i="3"/>
  <c r="F88" i="3"/>
  <c r="F89" i="3"/>
  <c r="F90" i="3"/>
  <c r="F91" i="3"/>
  <c r="F101" i="3"/>
  <c r="F102" i="3"/>
  <c r="F103" i="3"/>
  <c r="F104" i="3"/>
  <c r="D109" i="3"/>
  <c r="F109" i="3"/>
  <c r="D110" i="3"/>
  <c r="F110" i="3" s="1"/>
  <c r="D111" i="3"/>
  <c r="F111" i="3" s="1"/>
  <c r="D112" i="3"/>
  <c r="F112" i="3" s="1"/>
  <c r="F114" i="3"/>
  <c r="F115" i="3"/>
  <c r="F116" i="3"/>
  <c r="D117" i="3"/>
  <c r="F117" i="3" s="1"/>
  <c r="D118" i="3"/>
  <c r="F118" i="3" s="1"/>
  <c r="F119" i="3"/>
  <c r="F120" i="3"/>
  <c r="F121" i="3"/>
  <c r="F122" i="3"/>
  <c r="F123" i="3"/>
  <c r="F124" i="3"/>
  <c r="F141" i="3"/>
  <c r="F144" i="3"/>
  <c r="F145" i="3"/>
  <c r="F146" i="3"/>
  <c r="F147" i="3"/>
  <c r="F148" i="3"/>
  <c r="F149" i="3"/>
  <c r="F150" i="3"/>
  <c r="F151" i="3"/>
  <c r="F156" i="3"/>
  <c r="F157" i="3"/>
  <c r="F158" i="3"/>
  <c r="F159" i="3"/>
  <c r="F160" i="3"/>
  <c r="F161" i="3"/>
  <c r="F162" i="3"/>
  <c r="F163" i="3"/>
  <c r="F164" i="3"/>
  <c r="F171" i="3"/>
  <c r="F172" i="3"/>
  <c r="F173" i="3"/>
  <c r="F174" i="3"/>
  <c r="F181" i="3"/>
  <c r="F182" i="3"/>
  <c r="F183" i="3"/>
  <c r="D184" i="3"/>
  <c r="F184" i="3" s="1"/>
  <c r="F188" i="3"/>
  <c r="F189" i="3"/>
  <c r="F190" i="3"/>
  <c r="F191" i="3"/>
  <c r="F192" i="3"/>
  <c r="F193" i="3"/>
  <c r="F27" i="10"/>
  <c r="F30" i="10"/>
  <c r="F37" i="10"/>
  <c r="F39" i="10"/>
  <c r="F41" i="10"/>
  <c r="F43" i="10"/>
  <c r="F45" i="10"/>
  <c r="F51" i="10"/>
  <c r="F53" i="10"/>
  <c r="F55" i="10"/>
  <c r="F57" i="10"/>
  <c r="F59" i="10"/>
  <c r="F61" i="10"/>
  <c r="F63" i="10"/>
  <c r="F65" i="10"/>
  <c r="F67" i="10"/>
  <c r="F69" i="10"/>
  <c r="F71" i="10"/>
  <c r="F73" i="10"/>
  <c r="F75" i="10"/>
  <c r="B10" i="6"/>
  <c r="F12" i="6"/>
  <c r="F16" i="6"/>
  <c r="F20" i="6"/>
  <c r="F74" i="6"/>
  <c r="F75" i="6"/>
  <c r="F136" i="6"/>
  <c r="F137" i="6"/>
  <c r="F138" i="6"/>
  <c r="F191" i="6"/>
  <c r="F196" i="6"/>
  <c r="F197" i="6"/>
  <c r="F202" i="6"/>
  <c r="F206" i="6"/>
  <c r="F214" i="6"/>
  <c r="F224" i="6"/>
  <c r="F236" i="6"/>
  <c r="F247" i="6"/>
  <c r="F258" i="6"/>
  <c r="F272" i="6"/>
  <c r="F282" i="6"/>
  <c r="F283" i="6"/>
  <c r="F284" i="6"/>
  <c r="F285" i="6"/>
  <c r="F286" i="6"/>
  <c r="F294" i="6"/>
  <c r="F302" i="6"/>
  <c r="F311" i="6"/>
  <c r="F312" i="6"/>
  <c r="F313" i="6"/>
  <c r="F319" i="6"/>
  <c r="F323" i="6"/>
  <c r="F327" i="6"/>
  <c r="F331" i="6"/>
  <c r="F335" i="6"/>
  <c r="F340" i="6"/>
  <c r="F341" i="6"/>
  <c r="F342" i="6"/>
  <c r="F346" i="6"/>
  <c r="F350" i="6"/>
  <c r="F354" i="6"/>
  <c r="F358" i="6"/>
  <c r="F362" i="6"/>
  <c r="F366" i="6"/>
  <c r="F369" i="6"/>
  <c r="B372" i="6"/>
  <c r="C372" i="6"/>
  <c r="F18" i="7"/>
  <c r="B20" i="7"/>
  <c r="B31" i="7" s="1"/>
  <c r="F29" i="7"/>
  <c r="F39" i="7"/>
  <c r="F50" i="7"/>
  <c r="F59" i="7"/>
  <c r="F65" i="7"/>
  <c r="F70" i="7"/>
  <c r="F76" i="7"/>
  <c r="F80" i="7"/>
  <c r="B82" i="7"/>
  <c r="C82" i="7"/>
  <c r="B10" i="4"/>
  <c r="C10" i="4"/>
  <c r="B11" i="4"/>
  <c r="C11" i="4"/>
  <c r="B12" i="4"/>
  <c r="C12" i="4"/>
  <c r="B11" i="8"/>
  <c r="B17" i="8" s="1"/>
  <c r="F13" i="8"/>
  <c r="F24" i="8"/>
  <c r="F25" i="8"/>
  <c r="F33" i="8"/>
  <c r="F34" i="8"/>
  <c r="F40" i="8"/>
  <c r="F41" i="8"/>
  <c r="F45" i="8"/>
  <c r="F49" i="8"/>
  <c r="F59" i="8"/>
  <c r="F66" i="8"/>
  <c r="F72" i="8"/>
  <c r="F76" i="8"/>
  <c r="F82" i="8"/>
  <c r="F87" i="8"/>
  <c r="F94" i="8"/>
  <c r="F101" i="8"/>
  <c r="F102" i="8"/>
  <c r="F103" i="8"/>
  <c r="F104" i="8"/>
  <c r="F105" i="8"/>
  <c r="F106" i="8"/>
  <c r="F107" i="8"/>
  <c r="F108" i="8"/>
  <c r="F112" i="8"/>
  <c r="F116" i="8"/>
  <c r="F120" i="8"/>
  <c r="F124" i="8"/>
  <c r="F128" i="8"/>
  <c r="B131" i="8"/>
  <c r="C131" i="8"/>
  <c r="B14" i="6"/>
  <c r="F194" i="3" l="1"/>
  <c r="F23" i="3" s="1"/>
  <c r="F175" i="3"/>
  <c r="F21" i="3" s="1"/>
  <c r="F165" i="3"/>
  <c r="F20" i="3" s="1"/>
  <c r="F82" i="7"/>
  <c r="E11" i="4" s="1"/>
  <c r="F47" i="10"/>
  <c r="F4" i="10" s="1"/>
  <c r="F152" i="3"/>
  <c r="F19" i="3" s="1"/>
  <c r="F24" i="3" s="1"/>
  <c r="F131" i="8"/>
  <c r="E12" i="4" s="1"/>
  <c r="E15" i="4" s="1"/>
  <c r="F11" i="1" s="1"/>
  <c r="F77" i="10"/>
  <c r="F5" i="10" s="1"/>
  <c r="F6" i="10" s="1"/>
  <c r="F13" i="1" s="1"/>
  <c r="G131" i="9"/>
  <c r="G11" i="9" s="1"/>
  <c r="F372" i="6"/>
  <c r="E10" i="4" s="1"/>
  <c r="F92" i="3"/>
  <c r="F14" i="3" s="1"/>
  <c r="F49" i="3"/>
  <c r="F13" i="3" s="1"/>
  <c r="F16" i="3" s="1"/>
  <c r="G193" i="9"/>
  <c r="G15" i="9" s="1"/>
  <c r="G76" i="9"/>
  <c r="G9" i="9" s="1"/>
  <c r="G21" i="9" s="1"/>
  <c r="F12" i="1" s="1"/>
  <c r="F185" i="3"/>
  <c r="F22" i="3" s="1"/>
  <c r="F125" i="3"/>
  <c r="F15" i="3" s="1"/>
  <c r="B27" i="8"/>
  <c r="B41" i="7"/>
  <c r="B52" i="7" s="1"/>
  <c r="B18" i="6"/>
  <c r="B24" i="6" s="1"/>
  <c r="B38" i="8" l="1"/>
  <c r="B78" i="6"/>
  <c r="F26" i="3"/>
  <c r="F10" i="1" s="1"/>
  <c r="F15" i="1" s="1"/>
  <c r="F17" i="1" s="1"/>
  <c r="F19" i="1" s="1"/>
  <c r="B43" i="8"/>
  <c r="B141" i="6"/>
  <c r="B63" i="7"/>
  <c r="B67" i="7" s="1"/>
  <c r="B193" i="6" l="1"/>
  <c r="B47" i="8"/>
  <c r="B54" i="8"/>
  <c r="B61" i="8" s="1"/>
  <c r="B199" i="6"/>
  <c r="B72" i="7"/>
  <c r="B78" i="7"/>
  <c r="B204" i="6"/>
  <c r="B68" i="8" l="1"/>
  <c r="B74" i="8"/>
  <c r="B208" i="6"/>
  <c r="B216" i="6"/>
  <c r="B78" i="8" l="1"/>
  <c r="B226" i="6"/>
  <c r="B84" i="8"/>
  <c r="B89" i="8"/>
  <c r="B98" i="8" l="1"/>
  <c r="B110" i="8" s="1"/>
  <c r="B114" i="8" s="1"/>
  <c r="B118" i="8" s="1"/>
  <c r="B122" i="8" s="1"/>
  <c r="B126" i="8" s="1"/>
  <c r="B238" i="6"/>
  <c r="B249" i="6" l="1"/>
  <c r="B260" i="6" l="1"/>
  <c r="B276" i="6" s="1"/>
  <c r="B288" i="6" s="1"/>
  <c r="B296" i="6" s="1"/>
  <c r="B304" i="6" s="1"/>
  <c r="B317" i="6" s="1"/>
  <c r="B321" i="6" s="1"/>
  <c r="B325" i="6" s="1"/>
  <c r="B329" i="6" s="1"/>
  <c r="B333" i="6" s="1"/>
  <c r="B337" i="6" s="1"/>
  <c r="B344" i="6" s="1"/>
  <c r="B348" i="6" s="1"/>
  <c r="B352" i="6" s="1"/>
  <c r="B356" i="6" s="1"/>
  <c r="B360" i="6" s="1"/>
  <c r="B364" i="6" s="1"/>
  <c r="B368" i="6" s="1"/>
</calcChain>
</file>

<file path=xl/sharedStrings.xml><?xml version="1.0" encoding="utf-8"?>
<sst xmlns="http://schemas.openxmlformats.org/spreadsheetml/2006/main" count="1525" uniqueCount="977">
  <si>
    <t>naročnik: 
ŽALE Javno podjetje, d.o.o., Med hmeljniki 2, 1000 Ljubljana</t>
  </si>
  <si>
    <t>objekt:
ŽALE, Tomačevska 2 Ljubljana
Prenova poslovnih prostorov</t>
  </si>
  <si>
    <t>vsebina: 
SKUPNA REKAPITULACIJA</t>
  </si>
  <si>
    <t>REKAPITULACIJA</t>
  </si>
  <si>
    <t>GRADBENO OBRTNIŠKA DELA</t>
  </si>
  <si>
    <t>STROJNE INSTALACIJE IN OPREMA</t>
  </si>
  <si>
    <t>ELEKTRO INSTALACIJE IN OPREMA</t>
  </si>
  <si>
    <t>NOTRANJA OPREMA</t>
  </si>
  <si>
    <t>VSA DELA SKUPAJ BREZ DDV</t>
  </si>
  <si>
    <t>DDV</t>
  </si>
  <si>
    <t>VSA DELA SKUPAJ Z DDV</t>
  </si>
  <si>
    <t>SPLOŠNE OPOMBE</t>
  </si>
  <si>
    <t>Vsi projekti z načrti in vsemi grafičnimi prilogami, kot tudi ves tekstovni del, vsa poročila in vsi opisi ter sheme so sestavni del tega popisa del in jih mora ponudnik obvezno upoštevati pri sami izdelavi ponudbe. Navedene načrte, grafične priloge, ves tekstualni del, vsa poročila, vsa poročila in vsi opisi ter sheme mora ponudnik upoštevati tudi če se besedilo popisa ne sklicuje na konkretne sheme.</t>
  </si>
  <si>
    <t xml:space="preserve">Izdelavo ponudb in izvedbo projekta je potrebno izdelati skladno z načrtom. Načrt je potrebno upoštevati v celoti (risbe, opisi in popisi). </t>
  </si>
  <si>
    <t>Pri izdelavi ponudbe je upoštevati vsa določila gradbene pogodbe iz razpisne dokumentacije.</t>
  </si>
  <si>
    <t>V primeru tiskarskih napak in morebitnih neskladij v projektu, je ponudnik ali izvajalec dolžan na to opozoriti odgovornega projektanta.</t>
  </si>
  <si>
    <t>Ponudnik ali izvajalec je dolžan pred pričetkom del pregledati dokumentacijo in opozoriti na morebitno tehnično pomanjkljivost izvedbenih detajlov, risb, opisov ali popisov. Predloge potrdita odgovorni projektant in vodja nadzora.</t>
  </si>
  <si>
    <t>V sklop izvajalčeve ponudbe sodijo vsi montažni načrti, ki jih pred izvedbo glede tehnične pravilnosti, zahtevane kakovosti in izgleda potrdi odgovorni projektant.</t>
  </si>
  <si>
    <t>Kjer ni opredeljenega izvedbenega industrijskega detajla ali izdelka, ga mora izvajalec pred izvedbo predstaviti, izbor potrdita odgovorni projektant in odgovorni nadzornik.</t>
  </si>
  <si>
    <t>Izvajalec je dolžan poskrbeti, da so vgrajeni materiali in rešitve skladne z zakonodajo in smernicami!</t>
  </si>
  <si>
    <t>Izvajalec je za vsa področja dela dolžan spoštovati veljavno zakonodajo tudi v primerih sprememb zakonov in pravilnikov v času izvajanja pogodbenih del.</t>
  </si>
  <si>
    <t>V ceni pogodbenih postavke je zajeti:</t>
  </si>
  <si>
    <t xml:space="preserve">Izdelavo podrobnega izvedbenega terminskega in finančnega plana izvedbe del, ki ju mora naročniku predložiti v pregled in potrditev v roku, ki je opredeljen v pogodbi, ki je sestavni del razpisne dokumentacije. </t>
  </si>
  <si>
    <t>Izvajanje stalnega vnosa sprememb in izvedenih rešitev v načrte PZI za potrebe izdelave PID.</t>
  </si>
  <si>
    <r>
      <t xml:space="preserve">Organizacijo gradbišča na lastne stroške z vsemi zahtevanimi določili v razpisni dokumentaciji, naročniku oz. nadzorniku posredovati potrebne podatke za prijavo gradbišča inšpektoratu RS, zakoličiti objekt, izdelati z varnostnim načrtom in </t>
    </r>
    <r>
      <rPr>
        <sz val="11"/>
        <rFont val="Arial Narrow"/>
        <family val="2"/>
        <charset val="238"/>
      </rPr>
      <t>elaboratom organizacije gradbišča in izvajanja del z vidika varnosti zračnega prometa</t>
    </r>
    <r>
      <rPr>
        <sz val="11"/>
        <color indexed="8"/>
        <rFont val="Arial Narrow"/>
        <family val="2"/>
        <charset val="238"/>
      </rPr>
      <t xml:space="preserve"> skladen načrt ureditve gradbišča, urediti gradbišče v skladu z načrtom ureditve gradbišča, označiti gradbišče po veljavni zakonodaji. Zaščita obstoječih objektov in instalacij mora biti zagotovljena ves čas gradnje na območjih posegov. V primeru nastalih poškodb jih je izvajalec dolžan sanirati in zagotoviti nemoteno delovanje obstoječih objektov in naprav.</t>
    </r>
  </si>
  <si>
    <t xml:space="preserve">Izvajati pogodbena dela strokovno pravilno po vseh sodobnih izsledkih znanosti in stroke, vestno in kvalitetno v skladu z veljavnimi zakoni, predpisi, standardi, gradbenimi normativi, tehničnimi navodili, smernicami in uzancami s skrbnostjo dobrega strokovnjaka, </t>
  </si>
  <si>
    <t>Dnevno obveščanje vodje nadzora o tekočih delih, načrtovanih prevzemih in delih, ki sledijo v nadaljevanju, ter vse morebitne spremembe dnevno ali po potrebi tudi pogosteje usklajevati z vodjo nadzora,</t>
  </si>
  <si>
    <t>Vodenje gradbenega dnevnika in knjige obračunskih izmer ažurno za ves čas gradnje skladno s pravilnikom o gradbiščih,</t>
  </si>
  <si>
    <t>Zavarovanje in čuvanje izvedenih del, opreme in materiala pred okvarami, propadanjem, odnašanjem ali uničenjem in poskrbeti, da s svojim delom ne bo poškodoval opravljenih del drugih izvajalcev, za ves čas izvajanja del do primopredaje objekta.</t>
  </si>
  <si>
    <t>Oskrbo gradbišča z vsemi potrebnimi gradbiščnimi začasnimi objekti, električno energijo in elektronsko komunikacijo, montažnimi in drugimi stroji, instrumenti, orodjem, montažnim in potrošnim materialom ter ustreznimi strokovno usposobljenimi delavci</t>
  </si>
  <si>
    <t>Izvedbo vseh transportnih in drugih pomožnih storitev</t>
  </si>
  <si>
    <t>Kritje stroškov zaradi ustavitve del zaradi neizvajajanja le teh skladno s projektno dokumentacijo oz. skladno s spremembami, ki so potrjene s strani naročnika.</t>
  </si>
  <si>
    <t>Vsa občasna in začasna in druga dela, ki so potrebna za izvedbo predmeta pogodbe, ne glede na to, ali so ali niso izrecno navedena v tej pogodbi in pogodbenih tehničnih specifikacijah. Ta dela morajo biti najprej potrjena s strani vodje nadzora.</t>
  </si>
  <si>
    <t xml:space="preserve">Stroške vodarine, električne energije, priključkov na omrežja za podatkovne prenose in ostalih gradbiščnih priključkov za dela po pogodbi in vseh tekočih in zaključnih čiščenj pred primopredajo objekta. </t>
  </si>
  <si>
    <r>
      <t>Odpravo morebitnih poškodb, ki jih povzroči izvajalec na obstoječih objektih in ostali infrastrukturi (cestah, komunalnih</t>
    </r>
    <r>
      <rPr>
        <sz val="11"/>
        <rFont val="Arial Narrow"/>
        <family val="2"/>
        <charset val="238"/>
      </rPr>
      <t xml:space="preserve">, </t>
    </r>
    <r>
      <rPr>
        <sz val="11"/>
        <color indexed="8"/>
        <rFont val="Arial Narrow"/>
        <family val="2"/>
        <charset val="238"/>
      </rPr>
      <t>komunikacijskih in ostalih napravah), v najkrajšem možnem času in plačati sporazumno zapisniško evidentirano nastalo škodo; pred pričetkom del in po zaključku del se opravi skupni pregled infrastrukture in območja gradbišča, ki jih bo izvajalec uporabljal pri izvedbi pogodbenih del,</t>
    </r>
  </si>
  <si>
    <t>Izdelavo projekta izvedenih del (PID), navodila za obratovanje in vzdrževanje objekta (NOV) za vsa dejansko izvedena dela in dokazilo o zanesljivosti objekta ter jih izročiti naročniku v dveh enakih izvodih in na spominskem mediju v elektronskem zapisu v primerni digitalni obliki po zahtevi naročnika in veljavni zakonodaji, in sicer na sedežu naročnika,</t>
  </si>
  <si>
    <t>Izdelavo geodetskega načrta novega stanja, vključno z instalacijami v sklopu zunanjih priključkov po končani gradnji,</t>
  </si>
  <si>
    <t>Pridobitev potrjenih listin (certifikate ipd.) oziroma soglasij, mnenj, ekspertiz, veljavnih v Republiki Sloveniji, potrebnih za pridobitev uporabnega dovoljenja ter garancijskih listin in drugih listin, ki pripadajo objektu oziroma delom objekta vključno z napravami in napeljavami, ter drugim dobavljenim stvarem, vse v zvezi s predmetom pogodbe, ki ga mora izvršiti po tej pogodbi,</t>
  </si>
  <si>
    <r>
      <t xml:space="preserve">Seznanitev naročnika z obratovanjem objekta, opraviti predpisane preizkuse in naročnika oziroma uporabnika uvesti v delo z vgrajenimi napravami. </t>
    </r>
    <r>
      <rPr>
        <sz val="11"/>
        <rFont val="Arial Narrow"/>
        <family val="2"/>
        <charset val="238"/>
      </rPr>
      <t>Stroški vseh potrebnih testnih bremen in drugih pripomočkov za testiranje in zagon sistema gredo v breme izvajalca in mu jih naročnik ne bo povrnil.</t>
    </r>
  </si>
  <si>
    <t>Redno dnevno čiščenje delovišča in obstoječih objektov in površin, predajo popolnoma očiščenega objekta, v katerem je možna takojšnja uporaba,</t>
  </si>
  <si>
    <t xml:space="preserve">Vse stroške odvoza materialov na stalno deponijo in pridobitev ustreznih potrdil za material in deponijo, kot jih zahteva veljavna zakonodaja. </t>
  </si>
  <si>
    <t xml:space="preserve">ZIDARSKA DELA  </t>
  </si>
  <si>
    <t>Dela je potrebno izvajati po določilih veljavnih tehničnih predpisov in normativov in skladno z obveznimi standardi. Tudi vsi vgrajeni materiali morajo ustrezati določilom veljavnih tehničnih predpisov in veljavnim standardom.</t>
  </si>
  <si>
    <t>Vsa dela morajo biti izvršena tako, da je zagotovljena funkcionalnost, stabilnost, varnost, natančnost in življenjska doba posameznih elementov.</t>
  </si>
  <si>
    <t>Vsa dela je izvajati v skladu s projektno dokumentacijo.</t>
  </si>
  <si>
    <t>V ceni za enoto mora biti upoštevano, poleg del in ukrepov, opisanih pri posameznih vrstah del ter del, opisanih v posamezni postavki predračuna še:</t>
  </si>
  <si>
    <t xml:space="preserve">dobava vsega osnovnega in pomožnega materiala z vsemi transporti in manipulativnimi stroški;  </t>
  </si>
  <si>
    <t>IZOLACIJE</t>
  </si>
  <si>
    <t>Kot izolacije se smatra vse vrste hidroizolacij temeljev, tlakov, zidov in stropov in vse vrste toplotnih izolacij kot so izolacije tlakov, sten stropov, streh,..</t>
  </si>
  <si>
    <t>Cene po enoti za posamezne postavke  za izolacijska dela vsebujejo poleg izdelave, opisane v posamezni postavki, še:</t>
  </si>
  <si>
    <t>vsa dela in ukrepe po določilih veljavnih predpisov varstva pri delu;</t>
  </si>
  <si>
    <t>dobavo izolacijskega materiala s prenosom do mesta vgraditve;</t>
  </si>
  <si>
    <t>samo vgraditev po vseh pravilih stroke</t>
  </si>
  <si>
    <r>
      <t xml:space="preserve">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t>
    </r>
  </si>
  <si>
    <t xml:space="preserve">Proizvodi, ki so predvideni za hidro, zvočno in toplotno zaščito so lahko v določeni tehnični soodvisnosti zato je potrebno, da se v primeru zamenjave projekt. proizvodov s tehnično adekvatnimi, predhodno preveri tako fizikalne kot kemijske kompatibilnosti. Izvajalec mora v celoti upoštevati vsa navodila projektanta, ki so navedena v tehničnem poročilu celotnega objekta kot tudi tehnologijo samega dela. </t>
  </si>
  <si>
    <t>VZIDAVE</t>
  </si>
  <si>
    <t>Cena po enoti za posamezne postavke  za vzidave in zidarske obdelave zajemajo, poleg del opisanih v posamezni postavki, še:</t>
  </si>
  <si>
    <t>merjenje in označevanje lege vzidave elementa;</t>
  </si>
  <si>
    <t>dolbljenje oz. drug način priprave ležišča pred zalivanjem;</t>
  </si>
  <si>
    <t>nameščanje, sidranje, opiranje, podpiranje in vezanje elementa za vzidavo.</t>
  </si>
  <si>
    <t>Dobava elementov načeloma ni upoštevana pri vzidavi temveč v obrtniških delih; upoštevati jo je treba samo, če je to v posamezni postavki za vzidave posebej navedeno, v nasprotnem primeru se le ta upošteva pri dobavi posameznih obrtniških elementov.</t>
  </si>
  <si>
    <t>ESTRIHI IN PREVLEKE</t>
  </si>
  <si>
    <t>Cene po enoti za posamezne postavke  za cementne prevleke in estrihe vsebujejo, poleg del, opisanih v posamezni postavki ter splošnih določil za zidarska dela še:</t>
  </si>
  <si>
    <t>čiščenje in vlaženje betonske podloge (po potrebi tudi močenje s cementnim mlekom, če obstoja nevarnost, da se prevleka sicer ne bi prijela na podlago),</t>
  </si>
  <si>
    <t>določanje višinskih točk in vseh ravnin, priprava, nameščanje in odstranitev vodil;</t>
  </si>
  <si>
    <t>zaščito izdelka v primeru potrebe vsaj tri dni pred vplivom mraza, vročine ali vetra;</t>
  </si>
  <si>
    <t>zaščito pred fizičnimi poškodbami.</t>
  </si>
  <si>
    <t xml:space="preserve">samo izvedba po opisu in pravilih stroke </t>
  </si>
  <si>
    <t>upoštevanje dilatacijskih trakov za plavajoče pode in izvedbo ustreznih dilatacij v estrihih po pravilih stroke, kot tudi vse potrebne elemente za napravo dilatacij, ki s tem popisom niso posebej obravnavane. izvajalec je dolžan izdelati projekt ustreznih dilatacij pred pričetkom del in ga dati v potrditev projektantu arhitekture.</t>
  </si>
  <si>
    <t>STAVBNO POHIŠTVO IN ZASTEKLITVE</t>
  </si>
  <si>
    <t>Podlaga za izvedbo so delavniški načrti, izdelani iz strani izvajalca in potrjeni iz strani OVP. Podlaga za izvedbo delavniških načrtov so sheme iz posamičnih načrtov.</t>
  </si>
  <si>
    <t>Za zamude pri izdelavi detajlov, ki jih izvajalec zagreši zaradi izvedbenih načrtov, ki ne ustrezajo popisu del ali zaradi zavlačevanja z izdelavo delavniških načrtov, izvajalec ne more zahtevati podaljšanje roka za dokončanje del. Obveza izvajalca je, da potrebno delavniško dokumentacijo pravočasno predloži v kontrolo in potrditev opa, ovp in on, izroči vsem trem navedenim osebam dokončno potrjene načrte, ter potrebni čas za izdelavo in potrditev upošteva v terminskem planu. </t>
  </si>
  <si>
    <t>Izvajalec je dolžan izdelati statiko posameznih zasteklitev (stekel)</t>
  </si>
  <si>
    <t>Za izvedbo so merodajni delavniški načrti, ki jih izdela izvajalec, na podlagi načrta arhitekture, potrdi jih pa ovp in opgk.</t>
  </si>
  <si>
    <t>V ceni za enoto je potrebno upoštevati, poleg del, opisanih v posamezni postavki še:</t>
  </si>
  <si>
    <t>Snemanje potrebnih izmer na objektu;</t>
  </si>
  <si>
    <t>Pregled pripravljenih podlog in fino čiščenje le teh pred pričetkom dela;</t>
  </si>
  <si>
    <t>Dobavo vsega osnovnega, pritrdilnega, spojnega in pomožnega materiala ter pri oknih in vratih tudi okovja in kljuk; z vsemi transportnimi in manipulativnimi stroški;</t>
  </si>
  <si>
    <t>Delo v delavnici in na objektu, z vsemi dajatvami;</t>
  </si>
  <si>
    <t>Prevoz izdelkov na objekt, z nakladanjem, razkladanjem, skladiščenjem in prenosi do mesta vgraditve oz. montaže;</t>
  </si>
  <si>
    <t>Čiščenje izdelkov in prostorov po izvršeni montaži ter zavarovanje do predaje naročniku;</t>
  </si>
  <si>
    <t>Vsa dela in ukrepe po določilih veljavnih predpisov varstva pri delu;</t>
  </si>
  <si>
    <t>Vse tesnitve pri oknih in vratih;</t>
  </si>
  <si>
    <t>Dobavo in vgrajevanje stekla po opisih kvalitete.</t>
  </si>
  <si>
    <t>Vse zaključne in obrobne tesnilne elemente</t>
  </si>
  <si>
    <t>Izvajalec izdela delavniško dokumentacijo, ki jo potrdi opa. Vse mere preveriti na mestu po izvršenih gradbenih delih.</t>
  </si>
  <si>
    <t xml:space="preserve">Za izdelavo ponudbe kot tudi izdelavo delavniških načrtov vrat, se mora izvajalec seznaniti s celotno problematiko posameznih vrat in mora poleg načrta arhitekture uporabljati in upoštevati še načrt tehničnega varovanja (ključavnice, kontrola pristopa), načrt elektro instalacij (napajanje), načrt prezračevanja (v vrata vgrajene rešetke) in požarni elaborat (požarne lastnosti) </t>
  </si>
  <si>
    <t>Oznaka vrat je enaka oznaki sheme.</t>
  </si>
  <si>
    <t>Za vsa stekla izdela izvajalec, ponudnik pred izvedbo detajlni izračun potrebne debeline stekel, upoštevajoč celotno pzi projektno dokumentacijo</t>
  </si>
  <si>
    <t>V primeru nejasnosti  je izvajalec del oz. ponudnik, že v času izdelovanja ponudbe dolžan postaviti ovp zahtevo  po pojasnitvi na način, ki je v skladu z izvajanjem javnega razpisa.</t>
  </si>
  <si>
    <t>Vso stavbno pohištvo mora imeti ustrezne izjave o lastnostih</t>
  </si>
  <si>
    <t>Vse materiale mora pred vgradnjo potrditi ovp</t>
  </si>
  <si>
    <t>V primeru, da posamezne postavke v popisu ne zajemajo celotnega opisa potrebnega za funkcionalno dokončanje dela, mora ponudnik izvedbo le tega vključiti v ceno na enoto.</t>
  </si>
  <si>
    <t>Pri vseh delih je  upoštevati sorazmerje  stroškov organizacije in čiščenja po  končanju vseh del.</t>
  </si>
  <si>
    <t>SUHOMONTAŽNA DELA IN OBLOGE</t>
  </si>
  <si>
    <t>Dela je treba izvajati po določilih veljavnih normativov in skladno z obveznimi standardi</t>
  </si>
  <si>
    <t>Pri izvedbi je treba upoštevati tudi navodila proizvajalca materiala, ki se uporablja pri izvedbi.</t>
  </si>
  <si>
    <t>Delo obrtnika obsega:</t>
  </si>
  <si>
    <t>dobavo vsega osnovnega in pomožnega materiala;</t>
  </si>
  <si>
    <t>prevoz materiala na objekt, z nakladanjem, razkladanjem, skladiščenjem in prenosi na objektu;</t>
  </si>
  <si>
    <t>čiščenje izdelkov oz. podlog pred pričetkom del;</t>
  </si>
  <si>
    <t>nanašanje osnovnih in končnih premazov z vsemi med fazami;</t>
  </si>
  <si>
    <t>čiščenje prostorov in izdelkov po opravljenem delu in zaščita do predaje naročniku;</t>
  </si>
  <si>
    <t>vsa dela v delavnici in na objektu z vsemi dajatvami;</t>
  </si>
  <si>
    <t>vsa dela in ukrepi po predpisih varstva pri delu.</t>
  </si>
  <si>
    <t>Vse manjše izreze za instalacije, bandažiranje in kitanje stikov ter vijakov, kitanje vseh stikov med nosilnimi konstrukcijami in mavčno-kartonskimi elementi z akrilnim kitom je zajeto v cenah na enoto.</t>
  </si>
  <si>
    <t>Mavčnokartonska dela se morajo izvajati po detajlih in navodilih  proizvajalcev plošč.</t>
  </si>
  <si>
    <t>V primeru da posamezne postavke v popisu ne zajemajo celotnega opisa potrebnega za funkcionalno dokončanje postavke, mora ponudnik izvedbo le tega vključiti v ceno na enoto!</t>
  </si>
  <si>
    <t>Na mestih odprtin z vgradnjo vrat je izvesti ustrezno podkonstrukcijo, kar je zajeti v ceni po enoti posameznih sten!</t>
  </si>
  <si>
    <t>V ceni po enoti je zajeti tudi vse ojačitve z vogalniki!</t>
  </si>
  <si>
    <t>V cenah po enoti je zajeti tudi vse potrebne ojačitve v stenah za montažo sanitarnih elementov in ostalih elementov, ki se pritrjujejo na stene v skladu z načrti arhitekture, opreme in inštalacij.</t>
  </si>
  <si>
    <t xml:space="preserve">Za vse stropove je izdelati delavniške načrte, katere pregleda, odobri in potrdi odgovorni projektant. Prav tako je izdelati vzorčne elemente. </t>
  </si>
  <si>
    <t>Dela lahko  izvaja le pooblaščeni izvajalec.</t>
  </si>
  <si>
    <t>KERAMIČARSKA DELA</t>
  </si>
  <si>
    <t>Vsa dela morajo biti izvedena tehnično pravilno in po pravilih stroke, po določilih veljavnih normativov in tehničnih predpisov za polaganje.</t>
  </si>
  <si>
    <t>Vsi stiki talne obloge ali stenske obrobe morajo biti izvedeni tako, da je površina tlakov na stikih ravna, gladka in v isti ravnini.</t>
  </si>
  <si>
    <t>Vidne površine plošč za oblaganje v objektu morajo biti: ravne, gladke brez sledov predhodne obdelave</t>
  </si>
  <si>
    <t>Pohodne površine morajo biti izvedene protidrsno, skladno s projektom in veljavno zakonodajo.</t>
  </si>
  <si>
    <t>Polaganje ploščic po načrtu polaganja oz izhodiščih projektanta.</t>
  </si>
  <si>
    <t>TLAKARSKA DELA</t>
  </si>
  <si>
    <t>Dela je potrebno izvajati v skladu z  tehničnimi predpisi in normativi v soglasju z obveznimi standardi za polaganje tlakov</t>
  </si>
  <si>
    <t>dobavo osnovnega materiala za talne obloge</t>
  </si>
  <si>
    <t>dobavo ostalega materiala</t>
  </si>
  <si>
    <t>masa za izravnavo podloge</t>
  </si>
  <si>
    <t>lepilo za lepljenje talnih oblog</t>
  </si>
  <si>
    <t>obrobne letve</t>
  </si>
  <si>
    <t>pritrdilni material za obrobne letve</t>
  </si>
  <si>
    <t>snemanje izmer v objektu</t>
  </si>
  <si>
    <t>pregled in čiščenje podlog</t>
  </si>
  <si>
    <t>nanašanje izravnalne mase</t>
  </si>
  <si>
    <t>vsa dela v delavnici in na objektu z dajatvami</t>
  </si>
  <si>
    <t xml:space="preserve">prevoz materiala in orodja na objekt, z nakladanjem, razkladanjem </t>
  </si>
  <si>
    <t>polaganje, prikrojitev in lepljenje talne obloge</t>
  </si>
  <si>
    <t>pritrjevanje obrob</t>
  </si>
  <si>
    <t>popravilo zidov ali stenskih oblog, če se poškodujejo</t>
  </si>
  <si>
    <t>vsa dela in ukrepe po določilih veljavnih predpisov varstva pri delu</t>
  </si>
  <si>
    <t>Opombe:</t>
  </si>
  <si>
    <t>izvajalec mora predložiti vzorce v potrditev OVP in ON</t>
  </si>
  <si>
    <t>ves vgrajeni material mora imeti ustrezne izjave o skladnosti</t>
  </si>
  <si>
    <t>V kolikor ni nizkostenska obroba popisana ločeno jo je zajeti v ceni  osnovne postavke tlaka.</t>
  </si>
  <si>
    <t>V kolikor je v načrtu arhitekture predviden kitani stik med horizontalno in vertikalno površino, je potrebno PU kit zajeti v osnovni postavki tlaka.</t>
  </si>
  <si>
    <t>SLIKOPLESKARSKA DELA</t>
  </si>
  <si>
    <t>Slikopleskarska in pleskarska dela morajo biti izvedena po opisih iz kvalitetnega materiala in v skladu z veljavnimi tehnicnim predpisi in standardi za ta dela. Vsa dela je izdelati tehnično pravilno in po pravilih stroke.</t>
  </si>
  <si>
    <t xml:space="preserve">Material mora biti kvaliteten, pravilno pakiran in pravilno shranjen. Na željo investitorja in projektanta mora izvajalec del dati na vpogled vzorce in po izbranih vzorcih naročiti material in izvesti slikopleskarska dela. </t>
  </si>
  <si>
    <t>Barva se mora dobro sprijemati s podlago, površina izvedenega premaza mora biti enakomerne strukture in ne sme menjati tona barve. Nanaša se na podlago pripravljeno po navodilu proizvajalca barve.</t>
  </si>
  <si>
    <t xml:space="preserve">Izvajanje del: Premaz se lahko izvaja ročno ali strojno. Na končni površini se ne smejo poznati sledovi čopiča ali valjčka in mora popolnoma prekrivati podlago. Premaz , ki se izvaja v več slojih je naslednji sloj izvesti, ko je predhodni popolnoma suh. Stiki z vrati, okni, stenskimi oblogami in talnimi obrobami morajo biti izvedeni čisto. </t>
  </si>
  <si>
    <t>Vsi zaključki slikanih površin morajo biti izvedeni ravno. Podloga, na katero se premaz izvaja, mora biti očiščena praha in umazanije kot so olja, rja, cementna malta in drugo. Osnovni premazi morajo biti taki, da po kvaliteti ustrezajo vrsti podlage in da so primerni za izbrani finalni premaz.</t>
  </si>
  <si>
    <t>V ceni posameznih postavk je zajeti:</t>
  </si>
  <si>
    <t>Dobavo vsega osnovnega in pomožnega materiala;</t>
  </si>
  <si>
    <t>Prevoz materiala na objekt, z nakladanjem, razkladanjem, skladiščenjem in prenosi ;</t>
  </si>
  <si>
    <t>Čiščenje izdelkov oz. podlog pred pričetkom del;</t>
  </si>
  <si>
    <t>Nanašanje osnovnih in končnih premazov z vsemi med fazami;</t>
  </si>
  <si>
    <t>Čiščenje prostorov in izdelkov po opravljenem delu in zaščita do predaje naročniku;</t>
  </si>
  <si>
    <t>Vsa dela v delavnici in na objektu z vsemi dajatvami;</t>
  </si>
  <si>
    <t>Vsa dela in ukrepi po predpisih varstva pri delu.</t>
  </si>
  <si>
    <t>Vsa dela se izvajajo po barvni študiji ali po potrditvi projektanta in naročnik.</t>
  </si>
  <si>
    <t>V ceni postavk je poleg dela in materiala, potrebno zajeti tudi, ustrezno pripravo podlage za kvalitetno izvedbo, izvedbo vseh potrebnih zaščit  z dobavo zaščitnega materiala, čiščenje in odvoz odpadkov,....</t>
  </si>
  <si>
    <t>V ceni postavk je zajeti tudi izvedbo vzorcev vseh tlakov, vsak vzorec min. površine 2m2.</t>
  </si>
  <si>
    <t>vsebina: 
POPIS GRADBENO OBRTNIŠKIH DEL</t>
  </si>
  <si>
    <t>januar 2024</t>
  </si>
  <si>
    <t xml:space="preserve">A </t>
  </si>
  <si>
    <t xml:space="preserve">GRADBENA DELA </t>
  </si>
  <si>
    <t>A1</t>
  </si>
  <si>
    <t>Pripravljalna dela</t>
  </si>
  <si>
    <t>A2</t>
  </si>
  <si>
    <t>Rušitve in odstranitve</t>
  </si>
  <si>
    <t>A3</t>
  </si>
  <si>
    <t>Zidarska dela</t>
  </si>
  <si>
    <t>GRADBENA DELA - skupaj</t>
  </si>
  <si>
    <t>B</t>
  </si>
  <si>
    <t>OBRTNIŠKA DELA</t>
  </si>
  <si>
    <t>B1</t>
  </si>
  <si>
    <t>Stavbno pohištvo in zasteklitve</t>
  </si>
  <si>
    <t>B2</t>
  </si>
  <si>
    <t>Suhomontažna dela in obloge</t>
  </si>
  <si>
    <t>B3</t>
  </si>
  <si>
    <t>Keramičarska dela</t>
  </si>
  <si>
    <t>B4</t>
  </si>
  <si>
    <t>Tlakarska dela</t>
  </si>
  <si>
    <t>B5</t>
  </si>
  <si>
    <t>Slikopleskarska dela</t>
  </si>
  <si>
    <t>OBRTNIŠKA DELA - skupaj</t>
  </si>
  <si>
    <t>GRADBENO OBRTNIŠKA DELA SKUPAJ BREZ DDV</t>
  </si>
  <si>
    <t>V cenah vseh postavk je potrebno zajeti vse za gotove montirane in finalno obdelane izdelke oziroma vgrajene materiale, z vsemi transporti in prenosi, osnovnim in pomožnim materialom</t>
  </si>
  <si>
    <t>Za vse izdelane elemente in površinske obdelave je potrebno dostaviti vzorce obdelav, vzorčne kose in delavniške načrte ter načrte vgradnje in zanje pridobiti pisno potrditev projektanta.</t>
  </si>
  <si>
    <t xml:space="preserve">V popisu navedena komercialna imena materialov, naprav in opreme  zgolj zaradi določitve kvalitete. Ponujen material, naprave in oprema  mora biti enake ali boljše kvalitete kot je predpisana s projektom. V primeru, da material, naprava ali oprema v projektu po kvaliteti ni predpisan, mora ponudnik pred vgradnjo predložiti predloge z navedbo blagovnih znamk in pridobiti potrditev s strani projektanta za ponujeno kvaliteto materiala, naprav ali opreme. </t>
  </si>
  <si>
    <t>Dela je treba izvajati po določilih veljavnih tehničnih predpisov in normativov in skladno z obveznimi standardi.</t>
  </si>
  <si>
    <t>V primeru da posamezne postavke v popisu ne zajemajo celotnega opisa potrebnega za funkcionalno dokončanje dela, mora ponudnik izvedbo le tega vključiti v ceno na enoto!</t>
  </si>
  <si>
    <t>PRED PRIPRAVO PONUDBE JE OBVEZEN OGLED OBJEKTA, PO DOGOVORU Z NAROČNIKOM.</t>
  </si>
  <si>
    <t>Dela se bodo izvajala v delujočem poslovno/storitvenem objektu.</t>
  </si>
  <si>
    <t>EM</t>
  </si>
  <si>
    <t>količina</t>
  </si>
  <si>
    <t>cena/EM</t>
  </si>
  <si>
    <t>cena</t>
  </si>
  <si>
    <t>ponujena oprema 
oz produkt</t>
  </si>
  <si>
    <t xml:space="preserve">A1  </t>
  </si>
  <si>
    <t>PRIPRAVLJALNA DELA</t>
  </si>
  <si>
    <t>1</t>
  </si>
  <si>
    <t>Izvedba ureditve gradbišča, vse po varnostnem načrtu, ki ga dostavi naročnik in dogovoru z investitorjem.
Ureditev deponije, prostora za delavce, WC vse po dogovoru z naročnikom, postavitev gradbiščnih ograj, zaščit prehodov…</t>
  </si>
  <si>
    <t>kpl</t>
  </si>
  <si>
    <t>2</t>
  </si>
  <si>
    <t>Ureditev transportne poti za odvoz in dovoz materiala, predvidoma preko zasteklitve na streho nižjega dela objekta, z vsemi transportnimi potmi in sredstvi (dvigalo, HIAP….) z vsemi ustreznimi zaščitami, z dnevnim čiščenjem skupnih površin.</t>
  </si>
  <si>
    <t>Zaščita obstoječega stavbnega pohištva,  slojem filca in PVC folije. V ceni je zajeti tudi morebitno večkratno zaščito elementov.</t>
  </si>
  <si>
    <t>2a</t>
  </si>
  <si>
    <t>fasadne zasteklitvevertikalne površine (zasteklitve, obloge…)</t>
  </si>
  <si>
    <t>m2</t>
  </si>
  <si>
    <t>2b</t>
  </si>
  <si>
    <t>tlaki</t>
  </si>
  <si>
    <t>2c</t>
  </si>
  <si>
    <t>delujoči elementi telekomuinikacij in server-ja</t>
  </si>
  <si>
    <t>3</t>
  </si>
  <si>
    <t xml:space="preserve">Odri, potrebi za vsa gradbeno obrtniška in instalacijska dela. V ceni je zajeti vsa prestavljanja in podiranja ter ponovno postavljanja odrov, za ves čas izvajanja del. </t>
  </si>
  <si>
    <t>3a</t>
  </si>
  <si>
    <t>delovni odri za prostore višine do 3m. Neto površine prostorov cca 180m2</t>
  </si>
  <si>
    <t>PRIPRAVLJALNA DELA SKUPAJ:</t>
  </si>
  <si>
    <t xml:space="preserve">A2 </t>
  </si>
  <si>
    <t>RUŠITVE IN ODSTRANITVE</t>
  </si>
  <si>
    <t>OP:</t>
  </si>
  <si>
    <t>V ceni vseh rušitvenih del je zajeti vse transporte in prenose v objektu, nakladanje na prevozno sredstvo, odvoz na stalno deponijo s plačilom takse v deponiji. Del elementov se deponira po dogovoru z naročnikom.</t>
  </si>
  <si>
    <t>Odstranitev vgrajene in nevgrajene opreme, z vso podkonstrukcijo, odklopi vodov instalacij z blindiranjem le teh.</t>
  </si>
  <si>
    <t>1a</t>
  </si>
  <si>
    <t>mize (pisalne, sejne…)</t>
  </si>
  <si>
    <t>kos</t>
  </si>
  <si>
    <t>1b</t>
  </si>
  <si>
    <t>stoli</t>
  </si>
  <si>
    <t>1c</t>
  </si>
  <si>
    <t>visoke omare</t>
  </si>
  <si>
    <t>m1</t>
  </si>
  <si>
    <t>1d</t>
  </si>
  <si>
    <t>lesene maske konvektorjev in parapetov, z notranjo okensko polico deb 5cm. RŠ do 180cm. Kovinska podksontrukcija se ohranja in se ne odstranjuje.</t>
  </si>
  <si>
    <t>1e</t>
  </si>
  <si>
    <t>čajna kuhinja, skupne dolžine 2m. Podnja in viseče omarice, z vsemi vgardnimi elementi in instalacijami.</t>
  </si>
  <si>
    <t>Odstranitev stavbnega pohištva, z vsemi okvirji, maskami, obrobami, pragovi.</t>
  </si>
  <si>
    <t>notranja vrata velikosti do 3m2</t>
  </si>
  <si>
    <t>steklene stene delno z vrati (kaljeno steklo brez okvirjev)</t>
  </si>
  <si>
    <t>lamelne zavese z vodili</t>
  </si>
  <si>
    <t>Rušenje zidanih sten, z obojestranskim ometom oz oblogo iz keramičnih ploščic, z vsemi vrekladami, zidnimi vezmi.</t>
  </si>
  <si>
    <t>stene deb do 20cm</t>
  </si>
  <si>
    <t>3b</t>
  </si>
  <si>
    <t>naprava niš za WC kotličke in ostale eleemnte instalacij (omarice)</t>
  </si>
  <si>
    <t xml:space="preserve">Rušenje suhomontažnih sten in oblog, z vso podkonstrukcijo, sloji izolacij, vsemi vgrajenimi elementi in opremo. </t>
  </si>
  <si>
    <t>lesene predelne stene debeline do 10cm, delno zastekljene (fiksne enojne nadsvetlobe)</t>
  </si>
  <si>
    <t>steklene stene (kaljeno steklo v lesenih okvirjih)</t>
  </si>
  <si>
    <t>3c</t>
  </si>
  <si>
    <t>steklene nadsvetlobe omar (kaljeno steklo v lesenih okvirjih)</t>
  </si>
  <si>
    <t>3d</t>
  </si>
  <si>
    <t>lesene obloge sten, debeline do 5cm</t>
  </si>
  <si>
    <t>4</t>
  </si>
  <si>
    <t>zbijanje ometov in stenske keramike</t>
  </si>
  <si>
    <t>4a</t>
  </si>
  <si>
    <t>stenska keramika s sten ki se ne rušijo, vključno z lepilom</t>
  </si>
  <si>
    <t>4b</t>
  </si>
  <si>
    <t>poškodovani ometi, v celotni debelini, s čiščenjem podlage. Ocena</t>
  </si>
  <si>
    <t>5</t>
  </si>
  <si>
    <t>Odstranitve tlakov</t>
  </si>
  <si>
    <t>5a</t>
  </si>
  <si>
    <t>Odstranitev finalnih tlakov VINIL oz PVC, vključno z nizkostensko obrobo. V ceni je zajeti struganje lepil. Podana je neto površina tlakov, nizkostensko obrobo je zajeti v ceni/m2.</t>
  </si>
  <si>
    <t>5b</t>
  </si>
  <si>
    <t>finalni tlaki in podloge tlakov sanitanih in mokrih prostorov, v debelini do 10cm:
 - keramične ploščice
 - betonski estrih
 - sloji izolacijfinalni tlaki in podloge tlakov sanitanih in mokrih prostorov, v debelini do 10cm:
 - keramične ploščice
 - betonski estrih
 - sloji izolacijfinalni tlaki in podloge tlakov sanitanih in mokrih prostorov, v debelini do 10cm:
 - keramične ploščice
 - betonski estrih
 - sloji izolacijfinalni tlaki in podloge tlakov sanitanih in mokrih prostorov, v debelini do 10cm:
 - keramične ploščice
 - betonski estrih
 - sloji izolacij</t>
  </si>
  <si>
    <t>5c</t>
  </si>
  <si>
    <t>lokalne odstranitve poškodovanih podlog tlakov, skupne debeline do 10cm (betonski estrih in sloji izolacij) polja velikosti do 1m2. Ocena</t>
  </si>
  <si>
    <t>5d</t>
  </si>
  <si>
    <t>lokalne odstranitve poškodovanih podlog tlakov, skupne debeline do 10cm (betonski estrih in sloji izolacij) polja velikosti nad 1m2. Ocena</t>
  </si>
  <si>
    <t>5e</t>
  </si>
  <si>
    <t>odstranitev zaključnih profilov in višinskih preskokov.</t>
  </si>
  <si>
    <t>6</t>
  </si>
  <si>
    <t>Naprava utorov v podlogah tlakov, za razvode instalacij. Ocena</t>
  </si>
  <si>
    <t>6a</t>
  </si>
  <si>
    <t>širine do 10cm</t>
  </si>
  <si>
    <t>6b</t>
  </si>
  <si>
    <t>širine do 20cm</t>
  </si>
  <si>
    <t>7</t>
  </si>
  <si>
    <t>Odstranitve elementov elektro instalacij, z blindiranjem vodov.</t>
  </si>
  <si>
    <t>7a</t>
  </si>
  <si>
    <t>stropne in stenske svetilke</t>
  </si>
  <si>
    <t>7b</t>
  </si>
  <si>
    <t>stikala, vtičnice, vključno z dozami</t>
  </si>
  <si>
    <t>7c</t>
  </si>
  <si>
    <t>elektro vodniki in zaščitne cevi</t>
  </si>
  <si>
    <t>8</t>
  </si>
  <si>
    <t>razne odstranitve in rušitve, po potrditvi naročnika - vpis v gradbeni dnevnik.</t>
  </si>
  <si>
    <t>ur KV</t>
  </si>
  <si>
    <t>ure</t>
  </si>
  <si>
    <t>8b</t>
  </si>
  <si>
    <t>ur KP</t>
  </si>
  <si>
    <t>8c</t>
  </si>
  <si>
    <t>un NK</t>
  </si>
  <si>
    <t>8d</t>
  </si>
  <si>
    <t>ur pnevmatsko kladivo</t>
  </si>
  <si>
    <t>RUŠITVE IN ODSTRANITVE SKUPAJ:</t>
  </si>
  <si>
    <t xml:space="preserve">1 </t>
  </si>
  <si>
    <t>Naprava kompletnih sestav podlog tlakov in krpanje tlakov, po sestavah po projektu, z vsemi dilatacijami in dilatacijskimi trakovi ob stenah in stebrih.</t>
  </si>
  <si>
    <t>Sestave so navedene iz spodnjega sloja proti zgornjemu sloju.</t>
  </si>
  <si>
    <t>Finalni tlaki zajeti ločeno, razen v sestavah kjer je to navedeno.</t>
  </si>
  <si>
    <t>V ceni je zajeti tudi robne trakove v višini estriha, ekspandirani polistiren (EPS) v debelini 1cm oziroma 2cm, ter zrakotesno lepljenje PE folije na stene pri sestavah, ki zahtevajo zrakotesno izvedbo. V ceni je zajeti tudi izvedbo stikov tlaka s stenami in stebri v prostorih, kje obstaja možnost razlite vode, rege  je zapolniti z okroglim profilom iz penjenega PE, in rego  vodotesno zatesniti s trajnoelastičnim PUR kitom.</t>
  </si>
  <si>
    <t>V ceni postavk je zajeti vse navedene armature.</t>
  </si>
  <si>
    <t>V ceni je zajeti izvedbo in tesnjenje vseh delovnih stikov/dilatacij.</t>
  </si>
  <si>
    <t>tlak sanitarnih prostorov, v debelini do 10cm, točne debeline posameznih slojev glede na dejansko stanje</t>
  </si>
  <si>
    <t xml:space="preserve"> - 4cm izolacija: ekspandirani polistiren EPS SIST EN 13163</t>
  </si>
  <si>
    <t xml:space="preserve"> - 0,2mm ločilni sloj: PE folija </t>
  </si>
  <si>
    <t xml:space="preserve"> - 5cm hitrosušeči mikroarmirani betonski estrih C20/25 fino zaglajen, dilatiran, mikroarmatura PP vlakna z vseb. 0.95kg/m3, npr. Fibrils F 120</t>
  </si>
  <si>
    <t>krpanja obstoječih podlog tlakov, v debelini do 10cm, točne debeline posameznih slojev glede na dejansko stanje</t>
  </si>
  <si>
    <t>1b1</t>
  </si>
  <si>
    <t>polja velikosti do 1m2. Ocena</t>
  </si>
  <si>
    <t>1b2</t>
  </si>
  <si>
    <t>polja velikosti nad 1m2. Ocena</t>
  </si>
  <si>
    <t>1b3</t>
  </si>
  <si>
    <t>krpanje utorov za razvode instalacij, širine do 10cm</t>
  </si>
  <si>
    <t>1b4</t>
  </si>
  <si>
    <t>krpanje utorov za razvode instalacij, širine do 20cm</t>
  </si>
  <si>
    <t>Pozidave sten in obzidave, z modularno opeko, z ustrezno malto, vsemi sidranji, naprava ometov in glajenje sten.</t>
  </si>
  <si>
    <t>zidanje stene v deb 15cm.</t>
  </si>
  <si>
    <t>zazidave utorov, niš, reg... v debelini do 20cm, do 1m2</t>
  </si>
  <si>
    <t>ometi novih pozidav (obrizg, grobi omet, fini omet)</t>
  </si>
  <si>
    <t>2d</t>
  </si>
  <si>
    <t>glajenje sten na lokaciji odstranjene stenske keramike</t>
  </si>
  <si>
    <t>ometi na lokaciji odstranjenih ometov (obrizg, grobi omet, fini omet)</t>
  </si>
  <si>
    <t>Permanentno redno čiščenje in finalno čiščenje po končanju vseh del, z odvozom vseh odpadkov.  Neto kvadratura prostorov cca 180m2</t>
  </si>
  <si>
    <t>Dobava in vgradnja: INOX kotniki, profli, obrobe, konzole instalacij.</t>
  </si>
  <si>
    <t>Razna zidarska dela. Obračun po dejanskih stroških z vpisom v gradbeni dnevnik s potrditvijo nadzora/naročnika.</t>
  </si>
  <si>
    <t>NK</t>
  </si>
  <si>
    <t>ur</t>
  </si>
  <si>
    <t>PK</t>
  </si>
  <si>
    <t>KV</t>
  </si>
  <si>
    <t>ZIDARSKA DELA SKUPAJ:</t>
  </si>
  <si>
    <t>Izdelava, dobava in montaža stavbnega pohištva, po specifikacijah v shemah, ki so sestavni del tega popisa.</t>
  </si>
  <si>
    <t>V ceni je zajeti ves osnovni in pomožni material (slepe okvirje, vse podkosntrukcije, tesnjenja), vse zasteklitve elementov, po specifikacijah v shemah, debeline stekel po tehnologiji dobavitelja, glede na dimenzije elementov, vse označbe elementov , dekorativne in varnostne folije, po specifikacijah v shemah.</t>
  </si>
  <si>
    <t>Barva stavbnega pohištva s podkonstrukcijo ter polnih netransparentnih delov je v RAL-u po izboru projektanta. </t>
  </si>
  <si>
    <t>Vsi elementi z vsem definiranim okovjem, tesnili, ključavnicami, avtomatiko in pripadajočo opremo.</t>
  </si>
  <si>
    <t xml:space="preserve">V ceni je zajeti vse za gotove finalno obdelane in vgrajene elemente. </t>
  </si>
  <si>
    <t>Požarna odpornost in akustična izolativnost po shemah.</t>
  </si>
  <si>
    <t>V ceni je zajeti izdelavo projekta zaklepanja s sistemskimi ključi, po projektni nalogi naročnika.</t>
  </si>
  <si>
    <t>Obvezno uskladiti predvidene elemente z zahtevami tehničnega varovanja!</t>
  </si>
  <si>
    <t>Pred izvedbo del izdelati velikoformatni vzorec, ki ga potrdijo projektant, nadzor in naročnik.</t>
  </si>
  <si>
    <t>steklene stene</t>
  </si>
  <si>
    <t>okvir: prašno barvani ALU okvir, RAL 9017, minimalnih dimenzij
steklo: transparentno varnostno lepljeno steklo
okovje: prilagojeno teži vrat in pogostosti odpiranja
kljuka za steklena vrata kot npr. Dormakaba tip 10.301 ali enakovredno
ključavnica: sistemska cilindrična
steklene stene ter vrata s folijo po grafični predlogi projektantaokvir: prašno barvani ALU okvir, RAL 9017, minimalnih dimenzij
steklo: transparentno varnostno lepljeno steklo
okovje: prilagojeno teži vrat in pogostosti odpiranja
kljuka za steklena vrata kot npr. Dormakaba tip 10.301 ali enakovredno
ključavnica: sistemska cilindrična
steklene stene ter vrata s folijo po grafični predlogi projektantaokvir: prašno barvani ALU okvir, RAL 9017, minimalnih dimenzij
steklo: transparentno varnostno lepljeno steklo
okovje: prilagojeno teži vrat in pogostosti odpiranja
kljuka za steklena vrata kot npr. Dormakaba tip 10.301 ali enakovredno
ključavnica: sistemska cilindrična
steklene stene ter vrata s folijo po grafični predlogi projektantaokvir: prašno barvani ALU okvir, RAL 9017, minimalnih dimenzij
steklo: transparentno varnostno lepljeno steklo
okovje: prilagojeno teži vrat in pogostosti odpiranja
kljuka za steklena vrata kot npr. Dormakaba tip 10.301 ali enakovredno
ključavnica: sistemska cilindrična
steklene stene ter vrata s folijo po grafični predlogi projektanta</t>
  </si>
  <si>
    <t>1a1</t>
  </si>
  <si>
    <t>SS1
dim 130/289cm - prisekano dno
eno polje
ojačitev stene nad stropom/kaskadoSS1
dim 130/289cm - prisekano dno
eno polje
ojačitev stene nad stropom/kaskadoSS1
dim 130/289cm - prisekano dno
eno polje
ojačitev stene nad stropom/kaskadoSS1
dim 130/289cm - prisekano dno
eno polje
ojačitev stene nad stropom/kaskado</t>
  </si>
  <si>
    <t>notranja polna lesena vrata</t>
  </si>
  <si>
    <t>jeklen suhomontažen okvir, pleskan belo
Krilo votla iveriva, obložena z belim ultrapasom
RF nastavljivo trojno okovje
kljuka kot npr HOPPE PARIS RF satiniran
sistemska cilindrična ključavnicajeklen suhomontažen okvir, pleskan belo
Krilo votla iveriva, obložena z belim ultrapasom
RF nastavljivo trojno okovje
kljuka kot npr HOPPE PARIS RF satiniran
sistemska cilindrična ključavnicajeklen suhomontažen okvir, pleskan belo
Krilo votla iveriva, obložena z belim ultrapasom
RF nastavljivo trojno okovje
kljuka kot npr HOPPE PARIS RF satiniran
sistemska cilindrična ključavnicajeklen suhomontažen okvir, pleskan belo
Krilo votla iveriva, obložena z belim ultrapasom
RF nastavljivo trojno okovje
kljuka kot npr HOPPE PARIS RF satiniran
sistemska cilindrična ključavnica</t>
  </si>
  <si>
    <t>V01
svetla mera 72/205cm
drsno samozapiralo DORMA
Rw=30dBV01
svetla mera 72/205cm
drsno samozapiralo DORMA
Rw=30dBV01
svetla mera 72/205cm
drsno samozapiralo DORMA
Rw=30dBV01
svetla mera 72/205cm
drsno samozapiralo DORMA
Rw=30dB</t>
  </si>
  <si>
    <t>V02
svetla mera 75/195cm
drsno samozapiralo DORMA
izrez za rešetko</t>
  </si>
  <si>
    <t>V02
svetla mera 75/205cm
drsno samozapiralo DORMA
izrez za rešetko</t>
  </si>
  <si>
    <t>V03
svetla mera 80/205cm</t>
  </si>
  <si>
    <t>1d4</t>
  </si>
  <si>
    <t>V04
svetla mera 76/200cm</t>
  </si>
  <si>
    <t>1d5</t>
  </si>
  <si>
    <t>V.06
70/205cm</t>
  </si>
  <si>
    <t>Predelava obstoječih notranjih screen rolojev - dobava in vgradnja elektro motorjev in daljincev za krmiljenje. Demontaža in ponovna montaža senčil po zaključku obnove.</t>
  </si>
  <si>
    <t>Čiščenje in tesnjenje obstoječe polikarbonatne zasteklitve mostovža. Ustrezno dodatno fiksiranje z alu profili, tesnjenje z ustreznimi tesnili in trajnoelastičnim kitom….)</t>
  </si>
  <si>
    <t>STAVBNO POHIŠTVO IN ZASTEKLITVE SKUPAJ:</t>
  </si>
  <si>
    <t xml:space="preserve">Izdelava predelnih sten in oblog, po sistemu kot npr. Knauf ali enakovredno, iz suhomontažnih plošč na kovinski podkonstrukciji, z vsemi sloji izolacij in folij, po sestavah in navodilih proizvajalca, z vsemi potrebnimi sidranji, tesnjenji, podložnimi profili. V ceni je zajeti vse izreze za instalacije, ojačitve podkonstrukcij ob odprtinah (vrata, okna, niše...) Vsi odprti vogali zaključeni z ustreznimi vogalnimi profili. V ceni je zajeti bandažiranje in 1x glajenje stikov in kitanje celotne površine. (Knauf Q3) Slikanje zajeto pri slikopleskarskih delih.  </t>
  </si>
  <si>
    <t>stene kot npr KNAUF W112, debeline 12cm
obojestranska dvojna obloga iz gradbenih plošč GKB 12,5mm</t>
  </si>
  <si>
    <t>obloge obstoječih sten, enojkna obloga iz gradbenih plošč GKB 12,5mm na minimalni podkonstrukciji</t>
  </si>
  <si>
    <t>obloge stropne plošče v naklonu, enojna obloga iz gradbenih plošč GKB 12,5mm na minimalni podkonstrukciji</t>
  </si>
  <si>
    <t>Ojačitev v suhomontažnih stenah za vgardne elmenete opreme in instalacij: pasovi OSB plošč deb 25mm višine 67cm. Ocena</t>
  </si>
  <si>
    <t>kaskada ob fasadni zasteklitvi, enojna obloga iz gradbenih plošč GKB 12,5mm na podkonstrukciji, z izvedbo rege za zajem zraka. RŠ 220cm.</t>
  </si>
  <si>
    <t>Dobava in vgardnja revizijskih vratic in loput suhomontažnih sten in stropov, po sistemu kot npr Revizijske lopute KNAUF REVO ali enakovredno, z vsemi izrezi in ojačitvami konstrukcije stene oz stropa. Tip revizijske lopute glede na tip stene oz obloge</t>
  </si>
  <si>
    <t>300 x 300 mm</t>
  </si>
  <si>
    <t>600 x 600 mm</t>
  </si>
  <si>
    <t>Izdelava, dobava in montaža masivnih lesenih polic (hrastov lepljenec) debeline 5cm, obdelave po izboru projektanta, z vgradnjo na nosilne konzole prašno barvane v RALu po izbroru projektanja, po detajlu.
Polica dim 300/50cm, debeline 5cm</t>
  </si>
  <si>
    <t>SUHOMONTAŽNA DELA IN OBLOGE SKUPAJ:</t>
  </si>
  <si>
    <t>Dobava in polaganje talnih keramičnih oz kamninastih ploščic, kvalitete, dimenzije in površinske obdelave po opisu v postavki, z lepljenjem na podlago, z ustreznim fleksibilnim lepilom z obojestransim nanosom, kot npr KERAFLEX, s fugiranjem stikov s cementno fugirno maso z modificiranimi polimeri, Vsi stiki talne keramike s stensko keramiko oz vgrajenimi elementi v tlaku in dilatacijski stiki tesnjeni s trajnoelastičnim kitom v barvi fugirne mase, kar je vse zajeti v ceni postavke.</t>
  </si>
  <si>
    <t>Polaganje keramike po načrtu keramike in izhodiščih polaganja. Keramika v naklonih oz ravninah po projektu.</t>
  </si>
  <si>
    <t>Podana neto tlorisna površina tlaka</t>
  </si>
  <si>
    <t>cementna hidroizolacija/premaz: Visokoelastična cementno vezana vodotesna masa, Kot npr. Kema Hidrostop, z vsemi zaključki na obodne stene in tesnjenjem vseh prebojev z ustreznimi trakovi in manšetami</t>
  </si>
  <si>
    <t>velikoformatne plošče 60/60cm
Stenske in talne fuge se morajo ujemati v isti točki!
Fuge impregrnirane s premazom, ki preprečuje prehod vlage in zadrževanje ter razvoj mikroorganizmov.
Pri prehodu med keramiko in PVC oblogo se vgradi ločilni profil, ki poteka po sredini vratnega krila.
Polaganje po načrtu.</t>
  </si>
  <si>
    <t xml:space="preserve">2 </t>
  </si>
  <si>
    <t>Dobava in polaganje stenskih keramičnih oz kamninastih ploščic, kvalitete, dimenzije in površinske obdelave po opisu v postavki, z lepljenjem na podlago, z ustreznim fleksibilnim lepilom z obojestransim nanosom, kot npr KERAFLEX, s fugiranjem stikov s cementno fugirno maso z modificiranimi polimeri, Vsi stiki talne keramike s stensko keramiko oz vgrajenimi elementi v stenah in dilatacijski stiki tesnjeni s trajnoelastičnim kitom v barvi fugirne mase, kar je vse zajeti v ceni postavke.</t>
  </si>
  <si>
    <t>velikoformatne plošče 60/60cm, z vsemi robnimi zaključki in vogalnimi profili
Stenska ogledala so vgrajena v ravnino stenske obloge. Mere za ogledala morajo upoštevati odprtino v dimenziji stenske
keramike in debelino fug!
Fuge impregrnirane s premazom, ki preprečuje prehod vlage in zadrževanje ter razvoj mikroorganizmov.
Polaganje po načrtu.</t>
  </si>
  <si>
    <t>KERAMIČARSKA DELA SKUPAJ:</t>
  </si>
  <si>
    <t>Dobava in polaganje talnih oblog, po izboru projektanta, z ustrezno pripravo podlage, po sestavah v projektu in navodilih proizvajalca talne obloge Nizkostenska obroba po izboru projektanta oz pripadajoča tlaku.</t>
  </si>
  <si>
    <t>Pri obložnih tlakih: z lepljenjem talne obloge, vpasovanjem, zaključnim zaščitnim premazom po navodilih proizvajalca.</t>
  </si>
  <si>
    <t>Homogena PVC talna obloga, v roli širine 200cm in debeline 2mm, kot je Forbo Sphera Energetic ali enakovredno. Barva po izbiri projektanta. Montaža zajema opasovanje v prostor s 100% lepljenjem in varjenjem spojev ter izdelava stenskih obrob iz istega materiala v višini 5cm s protiprašnim profilom. Talna obloga mora ustrezati naslednjim zahtevam:     
•	Obrabni sloj zaščiten s PUR Smart Top	
•	Brez vsebnosti phtalatov
•	Primerna za visoko obremenjene prostore EN ISO 10874 23/34/43
•	Odporna na kemikalije EN ISO 26987 
•	Enostavna za vzdrževanje
•	Primerna za talno gretje
•	Antibaktericidna in antifungicidna (ne omogoča razvoja bakterij in glivic)
•	Elektrostatičnost EN 1815 ≤ 2 kV (antistatična)
•	Ognjeodpornost EN 13501-1 Bfl-s1
•	Protizdrsnost EN 13893 DS (&gt; 0.3), DIN 51130 R9
•	Točkovna odpornost na odtis EN ISO 24343-1 ≤ 0.10 mm
•	emisije TVOC ≤ 0,01 mg/m3</t>
  </si>
  <si>
    <r>
      <t>Priprava podloge pred montažo talne obloge, ki zajema: čiščenje, nanos predpremaza in izravnalne mase do 6mm.</t>
    </r>
    <r>
      <rPr>
        <b/>
        <sz val="11"/>
        <color indexed="8"/>
        <rFont val="Arial Narrow"/>
        <family val="2"/>
        <charset val="238"/>
      </rPr>
      <t xml:space="preserve"> </t>
    </r>
  </si>
  <si>
    <r>
      <t>Priprava podloge pred montažo talne obloge, ki zajema: čiščenje, nanos predpremaza in izravnalne mase do 10mm.</t>
    </r>
    <r>
      <rPr>
        <b/>
        <sz val="11"/>
        <color indexed="8"/>
        <rFont val="Arial Narrow"/>
        <family val="2"/>
        <charset val="238"/>
      </rPr>
      <t xml:space="preserve"> </t>
    </r>
    <r>
      <rPr>
        <sz val="11"/>
        <color indexed="8"/>
        <rFont val="Arial Narrow"/>
        <family val="2"/>
        <charset val="238"/>
      </rPr>
      <t>Ocena</t>
    </r>
  </si>
  <si>
    <r>
      <t>Priprava podloge pred montažo talne obloge, ki zajema: čiščenje, nanos predpremaza in izravnalne mase do 15mm.</t>
    </r>
    <r>
      <rPr>
        <b/>
        <sz val="11"/>
        <color indexed="8"/>
        <rFont val="Arial Narrow"/>
        <family val="2"/>
        <charset val="238"/>
      </rPr>
      <t xml:space="preserve"> </t>
    </r>
    <r>
      <rPr>
        <sz val="11"/>
        <color indexed="8"/>
        <rFont val="Arial Narrow"/>
        <family val="2"/>
        <charset val="238"/>
      </rPr>
      <t>Ocena</t>
    </r>
  </si>
  <si>
    <t xml:space="preserve">tlak </t>
  </si>
  <si>
    <t>TLAKARSKA DELA SKUPAJ:</t>
  </si>
  <si>
    <t>Odstranitev vseh slojev opleskov z obstoječih AB površin.</t>
  </si>
  <si>
    <t>Odstranitev vseh slojev opleskov z obstoječih zidanih površin.</t>
  </si>
  <si>
    <t>Slikanje z disperzijsko barvo v kvaliteti po izboru projektanta</t>
  </si>
  <si>
    <t>suhomontažne stene in obloge:
nanos emulzije
2x glajenje
2x brušenje
2x slikanje</t>
  </si>
  <si>
    <t>AB površine:
nanos emulzije
2x glajenje
2x brušenje
2x slikanje</t>
  </si>
  <si>
    <t>Pleskanje kovinskih elementov:
odstranitev stare barve, brušenje, čiščenje, temeljni in finalni sloj na epoksodni osnovi v RALu po izboru projektanta.</t>
  </si>
  <si>
    <t>SLIKOPLESKARSKA DELA SKUPAJ:</t>
  </si>
  <si>
    <t xml:space="preserve">Naziv gr.:            </t>
  </si>
  <si>
    <t>Žale - prenova poslovnih prostorov, Ljubljana</t>
  </si>
  <si>
    <t>Načrt:</t>
  </si>
  <si>
    <t>Načrt strojništva: ogrevanje in hlajenje, prezračevanje, vodovod in kanalizacija</t>
  </si>
  <si>
    <t>Vsebina:</t>
  </si>
  <si>
    <t>Popis materiala in del - PZI</t>
  </si>
  <si>
    <t>Poz.</t>
  </si>
  <si>
    <t>OPIS POSTAVKE</t>
  </si>
  <si>
    <t>Skupna cena (€)</t>
  </si>
  <si>
    <t xml:space="preserve">REKAPITULACIJA </t>
  </si>
  <si>
    <t>Skupaj</t>
  </si>
  <si>
    <t>4.3.3</t>
  </si>
  <si>
    <t>POPIS MATERIALA IN DEL</t>
  </si>
  <si>
    <t xml:space="preserve">Vsa vgrajena oprema in instalacije na objektu je do prevzema s strani investitorja (pooblaščene osebe) v lasti izvajalca. </t>
  </si>
  <si>
    <t xml:space="preserve">Izvajalec je dolžan imeti znanja, ki so predpisano zahtevana v GZ in tam opredeljena skozi obvezni delovodski in mojstrski izpit, iz česar izhaja, da je strokovno usposobljena oseba za posamezno vrsto inštalacije in pozna vse potrebne standardne izvedbene detajle. </t>
  </si>
  <si>
    <t xml:space="preserve">Pred pričetkom del mora izvajalec del pripraviti in predati tehnične predloge ponujene strojne opreme v potrditev, ki zajemajo vse iz popisa zahtevane tehnične podatke, tovarniške risbe postavitve in dokazila s potrdili o ustreznosti. Pri tem morajo biti podani tehnični podatki in risbe povsem usklajeni z zahtevanim obsegom in se morajo povsem nanašati na natančno ponujeni tip in velikost ter ne samo na vrsto opreme (enostavne fotokopije iz generalnega kataloga proizvajalcev v namen potjevanja opreme niso sprejemljive). Nobeno naročilo ponujene opreme ne more biti izvedeno, dokler ni s strani investitorja pooblaščen(e)ih oseb(e) izvedena preverba ustreznosti in ta tudi pisno potrjena. </t>
  </si>
  <si>
    <t xml:space="preserve">Dobava in postavitev opreme in sistemov se izvede po priloženi dokumentaciji, načrtih in tekstualnem delu, ki se dopolnijo s podrobnejšimi risbami posameznih izbranih dobaviteljev opreme. </t>
  </si>
  <si>
    <t>lzvajalec mora predvidena dela izvesti v zahtevani kvaliteti in lahko vgrajuje samo materiale in opremo, ki ima ustrezne ateste in certifikate (potrdila o skladnosti) ter je potrjena tudi s strani predstavnika investitorja. Prav tako se mora držati navodil proizvajalca opreme za postavitev te opreme in sicer tako, da se po izvedbi zagonov pridobi dogovorjena garancija. Vgrajena oprema in material mora biti do dobave neuporabljena, nova in opremljena z zahtevano dokazno dokumentacijo. Preizkusni pogon se izvrši v sodelovanju z predstavniki tehničnih služb, poblaščenim serviserjem vgrajenih naprav, izvajalcem električnih napeljav, CNS in investitorjem po načinu, ki ga določa izvajalska pogodba (standard) oziroma jo predstavi investitor.</t>
  </si>
  <si>
    <t xml:space="preserve">Vsi tipi izdelkov - trgovska imena in proizvajalci navedeni v popisu del in materiala so omenjeni izključno zaradi natančnega definiranja tehničnih karakteristik, standardov in predpisov po katerih so izdelani, certifikatov ter atestov, ki jih imajo z namenom natančneje opredeliti tehnične zahteve in postopke izdelave za podobne izdelke, ki jih nudi izvajalec del. Možno je ponuditi kvalitetno enakovredne ali boljše izdelke različnih proizvajalcev od navedenih. Posebno pozornost posvetiti gabaritom alternativno ponujene opreme. </t>
  </si>
  <si>
    <t xml:space="preserve">Ponudba mora vsebovati ves pritrdilni, vezni, spojni, tesnilni, nosilni, izolativni material in ustrezne podkostrukcije, dobavo in vgradnjo zaključnih profilov, pločevin in kotnikov, izdelavo vseh potrebnih podkonstrukcij, dodatnega izsekavanja AB in zidanih sten, ponovnega odpiranja montažnih sten in podobna dela potrebna za vgradnjo posameznega elementa objekta, izvedbo vseh drobnih gradbenih, obrtniških in instalacijskih del ter ostalega, če tudi to ni neposredno navedeno v popisu GOI del, a je kljub temu razvidno iz grafičnih prilog in ostalih prej naštetih sestavnih delov načrta. </t>
  </si>
  <si>
    <t>Nujna je tudi kombinacija popisa s požarnim elaboratom, ki opredeljuje požarno varnost posameznih konstrukcij in gradbenih elementov objekta. Obvezno je upoštevati vse zahteve iz študije požarne varnosti.</t>
  </si>
  <si>
    <t xml:space="preserve">Za vse nejasnosti mora ponudnik v razpisnem roku, ki je namenjen postavljanju vprašanj, pisno kontaktirati investitorja. Kontaktiranje ali postavljanje vprašanj neposredno odgovornemu vodji projekta, projektantskim organizacijam, ki so sodelovale pri izdelavi projekta ali posameznim odgovornim projektantom ni dovoljeno. </t>
  </si>
  <si>
    <t xml:space="preserve">Vsi jekleni elementi (četudi ni v načrtu ali popisu GOI del posebej označeno) morajo biti primerno protikorozijsko zaščiteni (vroče cinkanje in barvanje v RAL po izboru odg. proj. arhitekture ali drugo zahtevano zaščito za jeklene konstrukcije) tako, da je zagotovljen garancijski rok in življenjska doba, ki jo zahteva investitor. </t>
  </si>
  <si>
    <t xml:space="preserve">ENOTNA CENA MORA VSEBOVATI: </t>
  </si>
  <si>
    <t xml:space="preserve">- vsa potrebna pripravljalna dela </t>
  </si>
  <si>
    <t xml:space="preserve">- vse potrebne transporte, notranje in zunanje </t>
  </si>
  <si>
    <t xml:space="preserve">- vse potrebno delo </t>
  </si>
  <si>
    <t xml:space="preserve">- vsa potrebna pomožna sredstva za vgrajevanje na objektu kot so lestve, odri in podobno </t>
  </si>
  <si>
    <t>- usklajevanje z osnovnim načrtom in posvetovanje s projektantom, nadzornikom,    investitorjem, naročnikom</t>
  </si>
  <si>
    <t xml:space="preserve"> - terminsko usklajevanje del z ostalimi izvajalci na objektu </t>
  </si>
  <si>
    <t xml:space="preserve">- čiščenje prostorov po končanih delih in odvoz odpadnega meteriala na stalno mestno deponijo. Evidenčne liste dostave opreme na deponijo nujno predati naročniku del. </t>
  </si>
  <si>
    <t xml:space="preserve">- plačilo komunalnega prispevka za stalno mestno deponijo odpadnega materiala </t>
  </si>
  <si>
    <t xml:space="preserve">- vsa potrebna higijensko tehnična preventivna zaščita delavcev na gradbišču </t>
  </si>
  <si>
    <t xml:space="preserve">- izdelavo vseh potrebnih detajlov in dopolnilnih del, katera je potrebno izvesti za dokončanje posameznih del, tudi če potrebni detajli niso podrobno navedeni in opisani v popisu del, in so ta dopolnila nujna za pravilno funkcioniranje posameznih sistemov in elementov na obravnavanem objektu. </t>
  </si>
  <si>
    <t xml:space="preserve">- merjenje na objektu - skladiščenje materiala na gradbišču </t>
  </si>
  <si>
    <t xml:space="preserve">- preizkušanje kvalitete za vse materiale, ki se vgrajujejo in dokazovanje kvalitete z atesti </t>
  </si>
  <si>
    <t xml:space="preserve">- ves potrebni glavni, pomožni, pritrdilni, nosilni, izolativni, tesnilni in vezni material ter električni kabli in potrebni elektro material za priključitev elementov (klimatov, obtočne črpalke, mešalni ventili, temperaturna tipala, senzorji, ...) na električno in signalno omrežje </t>
  </si>
  <si>
    <t xml:space="preserve">- popravilo eventuelno povzročene škode ostalim izvajalcem na gradbišču </t>
  </si>
  <si>
    <t xml:space="preserve">- vse potrebne zaščitne premaze - merjenje na objektu, pred pričetkom izdelave posameznih elementov </t>
  </si>
  <si>
    <t xml:space="preserve">- popravilo nekvalitetno izvedenih del oziroma zamenjava elementov </t>
  </si>
  <si>
    <t xml:space="preserve">- izdelava tehnoloških risb za proizvodnjo s potrebnimi detajli </t>
  </si>
  <si>
    <t xml:space="preserve">- izdelava in izrez odprtin za vgradnjo inštalacijskih in drugih elementov </t>
  </si>
  <si>
    <t xml:space="preserve">- izdelava vseh izračunov vezanih na izdelavo elementov, potrebnih za doseganje predpisanih zahtev </t>
  </si>
  <si>
    <t xml:space="preserve">- priprava podatkov za izdelavo PID dokumentacije </t>
  </si>
  <si>
    <t xml:space="preserve">- izpiranje/izpihovanje cevovodov, tlačni preizkus, meritve, regulacija sistema, zagon, poskusno obratovanje </t>
  </si>
  <si>
    <t xml:space="preserve">- tlačni preizkus ogrevalnega sistema po DIN 18380, vključno s potrebnim materialom (čepi), ter izdelavo pisnega poročila o uspešno opravljenem tlačnem preizkusu. Navodila v tehničnem poročilu. </t>
  </si>
  <si>
    <t xml:space="preserve">- grelni preizkus ogrevalnega sistema za ugotavljanje doseganja projektnih temperatur po posameznih prostorih </t>
  </si>
  <si>
    <t xml:space="preserve">- šolanje vzdrževalcev s strani pooblaščenih serviserjev in dobaviteljev naprav za manjša popravila oz. vzdrževanja vgrajenih armatur, prezraćčevalnih naprav, ogrevalnih naprav, … </t>
  </si>
  <si>
    <t>Količina</t>
  </si>
  <si>
    <t>Cena enote (€)</t>
  </si>
  <si>
    <t>OH</t>
  </si>
  <si>
    <t>OGREVANJE IN HLAJENJE</t>
  </si>
  <si>
    <t>A. DEMONTAŽE</t>
  </si>
  <si>
    <t>Demontaža obstoječih cevnih razvodov ogrevanja</t>
  </si>
  <si>
    <t>Demontaža obstoječih cevnih razvodov, vključno s toplotno izolacijo in obešali, z iznosom iz objekta ter odvozom na deponijo (okvirne količine):
- DN15   50 m
- DN20   26 m
- DN25   4 m
- DN32   2 m</t>
  </si>
  <si>
    <t>kmpl</t>
  </si>
  <si>
    <t>Demontaža obst. radiatorjev in cevnih razvodov</t>
  </si>
  <si>
    <t>Demontaža obstoječih radiatorjev višine ca. 300 mm, dolžine ca. 1200 mm, z odvozom na deponijo (20 radiatorjev)</t>
  </si>
  <si>
    <t>Pavšal</t>
  </si>
  <si>
    <t>Demontaža obst. deljenih (split) klima naprav</t>
  </si>
  <si>
    <t>Demontaža obstoječih deljenih klima naprav, vključno z notranjimi in zunanjimi enotami, cevovodi odvodi kondenza in pripradajočimi elektro instalacijami.</t>
  </si>
  <si>
    <t>B. HLAJENJE Z DELJENIMI (SPLIT) KLIMA NAPRAVAMI</t>
  </si>
  <si>
    <t>Reverzibilna klimatska naprava v deljeni (multisplit) izvedbi - pisarne sever</t>
  </si>
  <si>
    <t>Sistem zunanje reverzibilne zračno hlajene ter več notranjih enot, ti. MULTISPLIT sistema (deljena izvedba), za ogrevanje in hlajenje prostorov z ekološkim hladilnim sredstvom R32.</t>
  </si>
  <si>
    <t>Naprava, ter proizvajalec naprave,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</si>
  <si>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</si>
  <si>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t>Zunanja enota je primerna za zunanjo postavitev, grajena iz ohišja iz pocinkane pločevine, dodatno prašno barvanega (poliestersko termalno, debelina nanosa min. 70μ).</t>
  </si>
  <si>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</si>
  <si>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Za odvod kondenzacijske toplote so predvideni (eden ali več) visokoučinkoviti aksialni ventilatorji z DC INVERTER motorjem (brezkoračna regulacija), ki se prilagajajo dejanskim potrebam kondenzatorja oz. uparjalnika.</t>
  </si>
  <si>
    <t>Izpih zraka je horizontalni (bočni).</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</si>
  <si>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</si>
  <si>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kot celota je sestavljen iz ene zunanje in več notranjih enot, zunanja pa je opremljena s spiralnim hermetičnim kompresorjem, popolnoma brezkoračno krmiljenim (INVERTER motor), za zagotavljanje natančnega prilagajanja potrebam po hladilni ali ogrevni moči.</t>
  </si>
  <si>
    <t>Notranje enote so z zunanjo povezane z ustreznimi bakrenimi cevmi ustreznih dimenzij. Cevi morajo biti primerne za uporabo v hladilništvu, vsi lotani spoji morajo biti izvedeni v atmosferi zaščitnega plina (dušik - N2), po končani montaži očiščene, razmaščene in zvakuumirane, skladno z navodili proizvajalca.</t>
  </si>
  <si>
    <t>Med notranjimi in zunanjo enoto je izvedena še ustrezna komunikacijska povezava, s kablom skladno z navodili proizvajalca, z opletom ali brez, ustreznimi odmiki od morebitnih energetskih in ostalih vodnikov v objektu.</t>
  </si>
  <si>
    <t>Notranja kanalska enota</t>
  </si>
  <si>
    <t>Notranja enota, kanalske skrite izvedbe (npr. vgradnja v spuščeni strop) brez dekorativne maske, z zajemom zraka zadaj ter vpihom naprej, v prostor čez distribucijski sistem (npr. kanali, rešetke, ipd.) ali brez (prosto).</t>
  </si>
  <si>
    <t>Ohišje enote je iz pocinkane pločevine, ustrezno protikondenčno in toplotno izolirano.</t>
  </si>
  <si>
    <t>Izmenjevalnik toplote je iz bakrenih cevi in nanje navlečenih aluminijastih lamel.</t>
  </si>
  <si>
    <t>Ventilator je ti. "Multi Blade" centrifugalni, z več lopaticami, z dvojnim sesanjem, statično in dinamično balansiran za nizki hrup in maksimalni izkoristek. Motor ventilatorja je brezkrtačni DC brezstopenjski (inverter).</t>
  </si>
  <si>
    <t>Na zajemu zraka je nameščen snemljivi, pralni sintetični "long-life" filter (filter za dolgo življensko dobo).</t>
  </si>
  <si>
    <t>Pod enoto je nameščeno korito za zbiranje kondenzata z odprtino za namestitev kondenzne cevi.</t>
  </si>
  <si>
    <t>Enota lahko deluje z žičnim ali brezžičnim daljinskim upravljalnikom, na razpolago pa so mnoge druge opcije krmilja in kontrole (oddaljena tipala, CNS vmesniki, lokalni krmilniki, ipd.)</t>
  </si>
  <si>
    <t>Nominalni tehnični podatki sistema (EN14825):</t>
  </si>
  <si>
    <t>Hladilna moč: 6.8kW</t>
  </si>
  <si>
    <t>SEER: 7.96</t>
  </si>
  <si>
    <t>Energijski razred - hlajenje: A++</t>
  </si>
  <si>
    <t>Ogrevalna moč: 8.6kW</t>
  </si>
  <si>
    <t>SCOP: 4.27</t>
  </si>
  <si>
    <t>Energijski razred - ogrevanje: A+</t>
  </si>
  <si>
    <t>Zunanja enota:</t>
  </si>
  <si>
    <t>Nominalna priključna moč: 1.55kW</t>
  </si>
  <si>
    <t>Priporočeno varovanje enote: 20A</t>
  </si>
  <si>
    <t>Električno napajanje enote: 1~, 230V/50Hz</t>
  </si>
  <si>
    <t>Območje delovanja - ogrevanje: od -15°C do +24°C</t>
  </si>
  <si>
    <t>Območje delovanja - hlajenje: od -10°C do +46°C</t>
  </si>
  <si>
    <t>Hladilno sredstvo: R32</t>
  </si>
  <si>
    <t>Količina hladilnega sredstva v zunanji enoti: 2.0 kg</t>
  </si>
  <si>
    <t>Dimenzije (V x Š x G): 734 x 974 x 408 mm</t>
  </si>
  <si>
    <t>Teža: 61 kg</t>
  </si>
  <si>
    <t>Zvočni tlak: 48 dB(A)</t>
  </si>
  <si>
    <t>Freonski priključki: 4 x Cu 6.35/9.52mm</t>
  </si>
  <si>
    <t>Notranja enota 1, 2, 3 in 4 (kanalska):</t>
  </si>
  <si>
    <t>Pretok zraka (V / S / tiho): 8.7 / 8.0 / 7.3 m3/min</t>
  </si>
  <si>
    <t>Razpoložljivi tlak notranje enote (nom): 30 Pa</t>
  </si>
  <si>
    <t>Dimenzije (V x Š x G): 200 x 750 x 620 mm</t>
  </si>
  <si>
    <t>Teža: 21 kg</t>
  </si>
  <si>
    <t>Zvočni tlak (V / N ): 35 / 27 dB(A)</t>
  </si>
  <si>
    <t>Freonski priključki: Cu 6.35/9.52 mm</t>
  </si>
  <si>
    <t>Kot na primer :</t>
  </si>
  <si>
    <t>Proizvod: Daikin</t>
  </si>
  <si>
    <t>Tip zunanje enote: 4MXM68A9 (komplet)</t>
  </si>
  <si>
    <t>Tip notranje enote 1, 2, 3 in 4: Kanalska FDXM25F9 + žični upravljalnik BRC1H52W</t>
  </si>
  <si>
    <t>ali enakovredno</t>
  </si>
  <si>
    <t>Reverzibilna klimatska naprava v deljeni (multisplit) izvedbi - pisarne jug</t>
  </si>
  <si>
    <t>Notranja enota 1,2 (stenska):</t>
  </si>
  <si>
    <t>Pretok zraka (V / S / N / tiho): 10.5 / 7.5 / 5.7 / 4.3 m3/min</t>
  </si>
  <si>
    <t>Dimenzije (V x Š x G): 295 x 778 x 272 mm</t>
  </si>
  <si>
    <t>Teža: 10.0 kg</t>
  </si>
  <si>
    <t>Zvočni tlak (V / S / N / tiho): 41 / 33 / 25 / 19 dB(A)</t>
  </si>
  <si>
    <t>Notranja enota 3 in 4 (kanalska):</t>
  </si>
  <si>
    <t>Tip notranje enote 1 in 2: Perfera CTXM15R + IR upravljalnik + WLAN vmesnik</t>
  </si>
  <si>
    <t>Tip notranje enote 3 in 4: Kanalska FDXM25F9 + žični upravljalnik BRC1H52W</t>
  </si>
  <si>
    <t>Zunanja in notranja enota split sistema (tehnični prostor)</t>
  </si>
  <si>
    <t>Sistem zunanje reverzibilne zračno hlajene ter notranje enote, ti. SPLIT sistema (deljena izvedba), za ogrevanje in hlajenje prostorov z ekološkim hladilnim sredstvom R32.</t>
  </si>
  <si>
    <r>
      <t>Zunanja enota je primerna za zunanjo postavitev, grajena iz ohišja iz pocinkane pločevine</t>
    </r>
    <r>
      <rPr>
        <sz val="9"/>
        <color indexed="8"/>
        <rFont val="Arial CRY"/>
        <charset val="238"/>
      </rPr>
      <t>,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70μ).Zunanja enota je primerna za zunanjo postavitev, grajena iz ohišja iz pocinkane pločevine, dodatno prašno barvanega (poliestersko termalno, debelina nanosa min. 70μ).</t>
    </r>
  </si>
  <si>
    <t>Sistem je primeren za ti. tehnično hlajenje (hlajenje IT ali procesnih prostorv), v obdobju celega leta (tudi pozimi) in istočasno standardno omogoča napredne funkcije rotacije enot, backup, ipd. (v primeru uporabe več notranjih enot).</t>
  </si>
  <si>
    <t>Notranja enota je z zunanjo povezana z ustreznimi bakrenimi cevmi ustreznih dimenzij. Cevi morajo biti primerne za uporabo v hladilništvu, vsi lotani spoji morajo biti izvedeni v atmosferi zaščitnega plina (dušik - N2), po končani montaži očiščene, razmaščene in zvakuumirane, skladno z navodili proizvajalca.</t>
  </si>
  <si>
    <t>Med notranjo (ali večimi, zaporedno) in zunanjo enoto je izvedena še ustrezna komunikacijska povezava, s kablom skladno z navodili proizvajalca, z opletom ali brez, ustreznimi odmiki od morebitnih energetskih in ostalih vodnikov v objektu.</t>
  </si>
  <si>
    <t>Notranja stilska enota, visoko-stenske izvedbe (vgradnja na steno) z dekorativno maske, z zajemom zraka iz zgornje strani ter vpihom navzdol.</t>
  </si>
  <si>
    <t>Ohišje enote je iz toge ABS plastike, stilsko oblikovano, ustrezno protikondenčno in toplotno izolirano.</t>
  </si>
  <si>
    <t>Na zajemu zraka je nameščen pralni sintetični "long-life" filter (filter za dolgo življensko dobo).</t>
  </si>
  <si>
    <t>Enota lahko deluje z brezžičnim daljinskim upravljalnikom (standardno dobavljivo), na razpolago pa so mnoge druge opcije krmilja in kontrole (oddaljena tipala, CNS vmesniki, lokalni krmilniki, ipd.)</t>
  </si>
  <si>
    <t>Hladilna moč: 2.5kW</t>
  </si>
  <si>
    <t>SEER: 8.65</t>
  </si>
  <si>
    <t>Ogrevalna moč: 2.8kW</t>
  </si>
  <si>
    <t>SCOP: 5.10</t>
  </si>
  <si>
    <t>Energijski razred - ogrevanje: A+++</t>
  </si>
  <si>
    <t>Nominalna priključna moč: 0.56kW</t>
  </si>
  <si>
    <t>Priporočeno varovanje enote: 13A</t>
  </si>
  <si>
    <t>Električno napajanje sistema: 1~, 230V/50Hz</t>
  </si>
  <si>
    <t>Območje delovanja - ogrevanje: od -20°C do +24°C</t>
  </si>
  <si>
    <t>Območje delovanja - hlajenje: od -10°C do +50°C (tehnično hlajenje)</t>
  </si>
  <si>
    <t>Količina hladilnega sredstva v zunanji enoti: 0.51 kg</t>
  </si>
  <si>
    <t>Dimenzije (V x Š x G): 550 x 765 x 285 mm</t>
  </si>
  <si>
    <t>Teža: 32 kg</t>
  </si>
  <si>
    <t>Zvočna moč: 46 dB(A) (po ISO 3744)</t>
  </si>
  <si>
    <t>Notranja enota:</t>
  </si>
  <si>
    <t>Pretok zraka (V / N / tiho): 11.1 / 6.2 / 4.4 m3/min</t>
  </si>
  <si>
    <t>Dimenzije (V x Š x G): 294 x 811 x 272 mm</t>
  </si>
  <si>
    <t>Teža: 10 kg</t>
  </si>
  <si>
    <t>Zvočni tlak (V / N / tiho): 41 / 25 / 19 dB(A)</t>
  </si>
  <si>
    <t>Tip: Perfera FTXM25N + RXM25N9</t>
  </si>
  <si>
    <t>Komplet</t>
  </si>
  <si>
    <t>Cevovodi iz bakrenih cevi za hladilno tehniko</t>
  </si>
  <si>
    <r>
      <t xml:space="preserve">Cevovodi iz bakrenih cevi za povezavo hladilnih naprav po navodilih proizvajalca, s tovarniško (manjše dimenzije) ali dodatno izolacijo (večje dimenzije), po EN 12735-1, trdo spojeni v atmosferi z uporabo zaščitnega plina </t>
    </r>
    <r>
      <rPr>
        <u/>
        <sz val="9"/>
        <color indexed="8"/>
        <rFont val="Arial"/>
        <family val="2"/>
        <charset val="238"/>
      </rPr>
      <t>(dušik - N2)</t>
    </r>
    <r>
      <rPr>
        <sz val="9"/>
        <color indexed="8"/>
        <rFont val="Arial"/>
        <family val="2"/>
        <charset val="238"/>
      </rPr>
      <t>, vključno s fitingi, tesnilnim in dodajnim materialom, zunaj objekta z dodatno UV in fizično zaščito (proti direktnemu sončnemu obsevanju in fizičnim poškodbam izolacije), ustreznih dimenzij:</t>
    </r>
  </si>
  <si>
    <t>*bakrena povezava med zunanjo enoto in hidro modulom je par zgoraj opisanih cevi, Cu 6,40 mm / 15,90 mm. Maksimalna višinska razlika med obema enotama je lahko 30m, maksimalna razdalja med enotami pa 50m. Minimalna razdalja med enotama mora biti &gt;3m.</t>
  </si>
  <si>
    <t>Zunanji premer R1/4 -6,35 mm (m)</t>
  </si>
  <si>
    <t>Zunanji premer R3/8 -9,52 mm (m)</t>
  </si>
  <si>
    <t>Signalni kabli v opletu</t>
  </si>
  <si>
    <t>Dobava in montaža signalnih in napajalnih kablov, za povezavo med zunanjo enoto in hidro modulom, ter morebitno povezavo do žičnega daljinskega upravljalnika (sobnega oz. prostorskega termostata)</t>
  </si>
  <si>
    <t>* napajanje notranje enote (elektronika, obtočna črpalka, ipd.) se izvede iz zunanje enote sistema. Napajanje podpornega električnega grelnika se vedno izvede preko ločenega električnega dovoda.</t>
  </si>
  <si>
    <t>4x1,5 mm2 oklopljen kabel za signal oz. komunikacijo do NE (m)</t>
  </si>
  <si>
    <t>Zaščita in dodatna izolacija bakrenih cevovodov na prostem</t>
  </si>
  <si>
    <t>Zaščita in dodatna izolacija bakrenih cevovodov (par bakrenih cevi s tovarniško izolacijo) izven objekta, z izolacijo iz kamene volne (minimalna debelina) oplaščeno z aluminijastim (Alu) oklepom, izvedeno vodotesno, za zaščito instalacije pred fizičnimi poškodbami in direktnim sončnim sevanjem</t>
  </si>
  <si>
    <t>m</t>
  </si>
  <si>
    <t>Pritrdilni material za montažo bakrenih instalacij</t>
  </si>
  <si>
    <t>Pritrdilni material za montažo bakrenih instalacij ter notranjih enot sistema, kot pocinkani profili, navojne palice, matice, vijaki, podložje, pritrdilni trakovi in podobno</t>
  </si>
  <si>
    <t>Kot na primer:</t>
  </si>
  <si>
    <t xml:space="preserve">Proizvod: </t>
  </si>
  <si>
    <t>Tip:</t>
  </si>
  <si>
    <t>kg</t>
  </si>
  <si>
    <t>Linijski difuzor - troredni</t>
  </si>
  <si>
    <t>Linijski difuzor iz eloksiranih alu profilov, v katerih so vstavljeni posamično nastavljivi usmerniki zraka iz umetne mase, s katerimi je možno nastavljati poljubno smer curka zraka. Linijski difuzor s komoro iz pocinkane jeklene pločevine, za stensko montažo difuzorja. Priključki na komoro 2xØ180 mm, vsak na razdalji 25 cm od sredine dolžine difuzorja, merjeno od sredine priključka. Maksimalna širina komore 210 mm, maksimalna globina 180 mm. Komora je toplotno izolirana z izolacijo z zaprtocelično strukturo.</t>
  </si>
  <si>
    <t xml:space="preserve">Barvo elementa uskladiti z arhitektom!
</t>
  </si>
  <si>
    <t>Proizvod: OC IMP klima d.o.o.</t>
  </si>
  <si>
    <t>Tip:          LD-14/3/W/K/I13/d</t>
  </si>
  <si>
    <t>Dolžina L=2000 mm (kos)</t>
  </si>
  <si>
    <t>Pravokotni kanal</t>
  </si>
  <si>
    <t>Pravokotni ravni kanali in oblikovni elementi iz pocinkane jeklene pločevine v skladu z DIN 1946, del 2. Spoji kitani oz. tesnjeni na predpisano lekažo. Skupaj s kanali prirobnicami s tesnilnimi trakovi, odprtinami za čiščenje, ostali tesnilni, spojni, obešalni in pritrdilni material. Vključno odprtine in revizijska vratca za čiščenje kanalov.</t>
  </si>
  <si>
    <t>Tesnost kanalov in spojev mora biti izvedena po SIST prEN 1507:2001</t>
  </si>
  <si>
    <t>(glej tehnični opis).</t>
  </si>
  <si>
    <t>Razred III (za zahtevnost prostorov kvalitete III)</t>
  </si>
  <si>
    <t>Debelina pločevine po DIN 24190:</t>
  </si>
  <si>
    <t xml:space="preserve">   - rob od   100 -   500 mm debelina 0,6 mm </t>
  </si>
  <si>
    <t xml:space="preserve">   - rob od   560 - 1000 mm debelina 0,8 mm  </t>
  </si>
  <si>
    <t xml:space="preserve">   - rob do 1060 - 2000 mm debelina 1 mm </t>
  </si>
  <si>
    <t xml:space="preserve">   - rob do 2060 - 4000 mm debelina 1,1 mm</t>
  </si>
  <si>
    <t>(kg)</t>
  </si>
  <si>
    <t xml:space="preserve">Okrogli ravni kanali in oblikovni elementi </t>
  </si>
  <si>
    <t>Okrogli spiro ravni kanali in oblikovni elementi  (kolena, T-kosi, prehodi, etaže, priključki, nastavki, itd.) iz pocinkane jeklene pločevine v skladu z DIN 1946, Teil 2, vključno odprtine za čiščenje, tesnilni, spojni obešalni in pritrdilni material. Tesnost kanalov in spojev mora biti izvedena po SIST EN 12237 (glej tehnični opis).</t>
  </si>
  <si>
    <t>Debelina pločevine po DIN 24152:</t>
  </si>
  <si>
    <t xml:space="preserve">  - premer od 100 -   125 mm debelina 0,75 mm </t>
  </si>
  <si>
    <t xml:space="preserve">  - premer od 140 -   250 mm debelina 0,88 mm </t>
  </si>
  <si>
    <t xml:space="preserve">  - premer od 280 -   500 mm debelina 1,00 mm  </t>
  </si>
  <si>
    <t xml:space="preserve">  - premer od 560 - 1000 mm debelina 1,13 mm</t>
  </si>
  <si>
    <t>Premer: Φ180mm (m)</t>
  </si>
  <si>
    <t>Toplotna izolacija kanalov</t>
  </si>
  <si>
    <t>Dobava in montaža elastomerne fleksibilne izolacije na osnovi sintetičnega kavčuka za izolacijo cevovodov, zračnih kanalov, rezervoarjev, ventilov, fitingov, prirobnic v hladilni in klimatski tehniki in procesni industriji za preprečevanje kondenzacije in energijske prihranke. EU požarna klasifikacija B-s3,d0; toplotna prevodnost λ pri 0°C je 0,035 W/m.K ( plošče debeline 6mm do 25mm in cevi debeline 6mm do 25mm; za ostale debeline cevi in plošč je  λ pri 0°C  0,036 W/m.K; koef. upora difuziji vodne pare je 10.000; za temp. območje od -50°C  do  +110°C; trakovi in plošče lepljeni na površino do maks. +85°C. Toplotne mostove potrebno zaščititi s cevnimi nosilci Armafix AF  oziroma Armafix X. Spoje (vzdožne, prečne, površino) potrebno lepiti z original Armaflex lepilom,  za čiščenje orodja, rok in razmaščevanje pa Armaflex Čistilo. CE certifikat v skladu z EN 14304. Na zunanjih instalacijah je izolacijo potrebno zaščititi z:  Armafinish 99 - zaščitni premaz v beli in sivi barvi  ali z oblogo Arma-Chek.</t>
  </si>
  <si>
    <t xml:space="preserve">Požarni razred B-s3,d0 po EN 13510-1. Zlepni spoji tesni, prirobnice izolirane dodatno.
</t>
  </si>
  <si>
    <t>VTZ debelina d=13mm</t>
  </si>
  <si>
    <t>Proizvod: Armacell</t>
  </si>
  <si>
    <t>Tip: Armaflex XG-XX X99/E</t>
  </si>
  <si>
    <t xml:space="preserve"> Armaflex XG-13X99/E (m2)</t>
  </si>
  <si>
    <t>Fleksibilna izolirana cev - akustična</t>
  </si>
  <si>
    <t>Fleksibilna cev za izvedbo priključkov na vtočne in odtočne elemente, 3 slojna</t>
  </si>
  <si>
    <t xml:space="preserve">Izdelana iz lepljenega aluminijastega zunanjega plašča, 25mm akustične izolacije iz </t>
  </si>
  <si>
    <t>mineralne volne in notranjega plašča iz polipropilenske tekstilne obloge</t>
  </si>
  <si>
    <t>notranji plašč je vodoobojen in antibakterijski ter odporen na agresivno atmosfero</t>
  </si>
  <si>
    <t xml:space="preserve">cev izpolnjuje zahteve v skladu z EN 13180. Vključno tesnilni, spojni in </t>
  </si>
  <si>
    <t xml:space="preserve">pritrdilni material. </t>
  </si>
  <si>
    <t>Proizvod:   DEC international</t>
  </si>
  <si>
    <t>Tip:            SONODEC NON-WOVEN 25mm</t>
  </si>
  <si>
    <t>C. CEVNI RAZVODI, RADIATORSKO OGREVANJE</t>
  </si>
  <si>
    <t>Radiator - stenski, spodnji sredinski priključki</t>
  </si>
  <si>
    <t>Stenski panelni radiator, z narebreno čelno površino, s spodnjimi sredinskimi priključki. Vključno s spodnjim priključnim H setom z vgrajenimi ventili, pritrdilne sponke za plastične cevi, konzolami za pritrditev, zapornimi čepi in odzračno pipico. Barva in dodatki (police ali obešala) po dogovoru z arhitektom, v osnovi bela.</t>
  </si>
  <si>
    <t>Proizvod:     Vogel&amp;Noot</t>
  </si>
  <si>
    <t>Tip:              Compact radiator "globina-št. panelov/višina x dolžina"</t>
  </si>
  <si>
    <t>21K-S/900x400 (kos)</t>
  </si>
  <si>
    <t>21K-S/600x600 (kos)</t>
  </si>
  <si>
    <t>22K/300x1200 (kos)</t>
  </si>
  <si>
    <t>22K/300x1320 (kos)</t>
  </si>
  <si>
    <t>33K/300x1200 (kos)</t>
  </si>
  <si>
    <t>Radiatorski termostatski ventil - vgradni</t>
  </si>
  <si>
    <t xml:space="preserve">Ventil z vgrajeno prednastavitvijo pretoka, izdelani iz ponikljane medenine, primerni za dvocevne ogrevalne sisteme. Vgradna izvedba za priključitev na radiatorje s sredinskim spodnjim priključkom. Nastavitve ventilov izvesti v skladu z risbami tega načrta! </t>
  </si>
  <si>
    <t>Proizvod:    Danfoss</t>
  </si>
  <si>
    <t>Tip: RA-N DN15 (Nar. št. 013G0220)</t>
  </si>
  <si>
    <t>Termostatska glava za radiatorje</t>
  </si>
  <si>
    <t>Radiatorska termostatka za montažo na radiatorske termostatske ventile, s plinskim polnjenjem in možnostjo omejevanja in blokade nastavljene temperature, robustna izvedba za javne ustanove, s protizmrzovalno zaščito po EN 215-1. Komplet s pritrdilnim materialom.</t>
  </si>
  <si>
    <t>Tip: RA-2920</t>
  </si>
  <si>
    <t>Večplastne sistemske cevi iz Al/PE</t>
  </si>
  <si>
    <t>Dobava in montaža - Sistemska cev iz večplastne tehnologije Al/PE, za ogrevanje in hlajenje, razvodi pod stropom in v stenskih nišah. Spajanje s stiskanje po sistemu MAPRESS.  Vključno ves potreben montažni in pritrdilni material, dodatek za razrez vključno fitingi, loki, vključno s fitingi za povezavo na obstoječe jeklene cevi premerov DN15 - DN25.</t>
  </si>
  <si>
    <t>Proizvod: Geberit</t>
  </si>
  <si>
    <t>Tip: Mepla</t>
  </si>
  <si>
    <t>Dimenzije:</t>
  </si>
  <si>
    <t>DN15 d20 (m)</t>
  </si>
  <si>
    <t>60</t>
  </si>
  <si>
    <t>DN20 d26 (m)</t>
  </si>
  <si>
    <t>16</t>
  </si>
  <si>
    <t>DN25 d32 (m)</t>
  </si>
  <si>
    <t>D. SPLOŠNO</t>
  </si>
  <si>
    <t>Revizijske odprtine za dostop do kanalskih klima enot</t>
  </si>
  <si>
    <t>Izdelava revizijskih odprtin 75x62 cm v spuščenem stropu kaskade skladno z risbami tega načrta.</t>
  </si>
  <si>
    <t>(kos)</t>
  </si>
  <si>
    <t>Revizijske odprtine za dostop do filtrov kanalskih klima enot</t>
  </si>
  <si>
    <t>Izdelava revizijskih odprtin 30x62 cm v spuščenem stropu kaskade skladno z risbami tega načrta.</t>
  </si>
  <si>
    <t>Predelave obst. betonskih temeljev za zunanje enote</t>
  </si>
  <si>
    <t>Predelave obstoječih betonskih temeljev za postavitev zunanjih enot, na mestih obstoječih, vključuje izdelavo novih izvrtin za pritrditev zunanjih enot, odvode kondenza, itd., za teže zunanjih enot do 60 kg.</t>
  </si>
  <si>
    <t>(komplet)</t>
  </si>
  <si>
    <t>Preizkus posameznega odseka izvedene instalacije</t>
  </si>
  <si>
    <t>Preizkus posameznega odseka izvedene instalacije na nepropustnost kompletno z izdelavo zapisnika. Nepropustnost se pri preizkušanju kontrolira s padcem tlaka. Preizkusi se izvedejo v skladu z veljavno zakonodajo. Po preizkušanju se cevovode prepiha in po potrebi osuši.</t>
  </si>
  <si>
    <t>komplet</t>
  </si>
  <si>
    <t>Izpiranje celotne instalacije ter končni tlačni preizkusi</t>
  </si>
  <si>
    <t xml:space="preserve">Izpiranje celotne instalacije ter končni tlačni preizkusi grobe instalacije in vgrajene opreme kompletno z izdelavo zapisnika. Tlačni preizkusi se izvedejo s tekočino pod tlakom – vodo (za hidravlični preizkus se sme uporabiti samo čista in nezamaščena voda) ali s plinom pod tlakom (za pnevmatični preizkus se sme uporabiti samo čist in suh zrak ali inertni plin brez olja in masti) v skladu z veljavno zakonodajo. (definirati tlak, čas trajanja in temperaturo okolice in medija!). </t>
  </si>
  <si>
    <t>Izdelava utorov v tlaku</t>
  </si>
  <si>
    <t>Izdelava utora v zgornjem ustroju tlaka vključno z estrihom, skupaj z odvozom odvečnega materiala na deponijo.</t>
  </si>
  <si>
    <t>Dimenzije utora ŠxGxL (mm)</t>
  </si>
  <si>
    <t>100x50x4600 (kos)</t>
  </si>
  <si>
    <t>100x50x1200 (kos)</t>
  </si>
  <si>
    <t>100x50x375 (kos)</t>
  </si>
  <si>
    <t>Izdelava prebojev</t>
  </si>
  <si>
    <t>Izdelava manjših prebojev do Ø50 v zidano steno ali tla do premera 50mm vključno z zatesnitvijo po montaži cevi. V primeru da je stena ali tla v kateri se izdelujejo preboji požarna je potrebno izvesti požarno zatesnitev cevi!</t>
  </si>
  <si>
    <t>Polnjenje sistema</t>
  </si>
  <si>
    <t>Polnjenje sistema z mehko vodo in zagon sistema, ob zagonu in tudi v poizkusnem obratovanju potrebno potrebno preverjati in po potrebi čistiti čistilne kose.</t>
  </si>
  <si>
    <t>Izvedba nastavitev in meritev hidravličnih razmer</t>
  </si>
  <si>
    <t>Izvedba nastavitev in meritev hidravličnih razmer v cevovodu, v skladu s predpisanimi parametri iz risb načrta, ureguliranje sistema, kompletno z izdelavo kvalificiranega zapisnika. Po potrebi prisotnost pooblaščenega serviserja dobavitelja.</t>
  </si>
  <si>
    <t>Funkcionalni preizkus izvedenih instalacij</t>
  </si>
  <si>
    <t>Funkcionalni preizkus izvedenih instalacij kompletno z izdelavo zapisnika.</t>
  </si>
  <si>
    <t>Zagon in tlačni preizkus freonskih split sistemov</t>
  </si>
  <si>
    <t>Po končani montaži tlačni preizkus instalacije (dušik, N2 - 24ur, 40bar), vakuumiranje instalacije, ter dodatno polnjenje sistemov s hladilnim sredstvom (R32), predaja dokumentacije (navodila za obratovanje in vzdrževanje) ter po opravljenih zagonih izvedba šolanja uporabnika</t>
  </si>
  <si>
    <t>Pripravljalna in zaključna dela</t>
  </si>
  <si>
    <t>zarisovanje, tlačni preizkus, izpiranje, nastavitev in regulacija, izdelava označb za cevi (plastični trakovi, napisne tablice) in zaključna dela</t>
  </si>
  <si>
    <t>Transportni in ostali splošni stroški</t>
  </si>
  <si>
    <t>(pavšal)</t>
  </si>
  <si>
    <t>PREZRAČEVANJE</t>
  </si>
  <si>
    <t>A. NAPRAVE, RAZVODI PREZRAČEVANJA</t>
  </si>
  <si>
    <t>Odvodni stenski ventilator</t>
  </si>
  <si>
    <t xml:space="preserve">Odvodni ventilator z ohišjem in okrasnim pokrovom, za stensko montažo, priklop na odvod zraka z zadnje strani, z opcijo regulacije količine zraka glede na CO2, vonjave (VOC senzor) in vlažnost v prostoru.
</t>
  </si>
  <si>
    <t>Tehnični podatki:</t>
  </si>
  <si>
    <t>- pretok zraka: 10 - 60 m3/h</t>
  </si>
  <si>
    <t>Proizvod:  i-vent d.o.o.</t>
  </si>
  <si>
    <t>Tip: Silvento 5/EC-FK</t>
  </si>
  <si>
    <t>(kpl)</t>
  </si>
  <si>
    <t>Premer: Φ80mm (m)</t>
  </si>
  <si>
    <t>Fleksibilna alu cev</t>
  </si>
  <si>
    <t>Gibljiva alu cev za prezračevanje</t>
  </si>
  <si>
    <t xml:space="preserve">Vključno tesnilni, spojni in pritrdilni material. </t>
  </si>
  <si>
    <t>Proizvod:   -</t>
  </si>
  <si>
    <t>Tip:            Alu-flex</t>
  </si>
  <si>
    <t>Požarni razred B-s3,d0 po EN 13510-1. Zlepni spoji tesni, prirobnice izolirane dodatno.</t>
  </si>
  <si>
    <t>Debelina d=9mm</t>
  </si>
  <si>
    <t xml:space="preserve"> Armaflex XG-09X99/E (m2)</t>
  </si>
  <si>
    <t>Zaščitna okrogla rešetka</t>
  </si>
  <si>
    <t>Aluminijasta okrogla zaščitna rešetka za vgradnjo v zunajo steno s fiksnimi lamelami in mrežo za zaščito pred večjimi insekti.
Vključno s spojnim in pritrdilnim materialom.</t>
  </si>
  <si>
    <t>Proizvod: Mokk-vent d.o.o.</t>
  </si>
  <si>
    <t>Tip:          CPL-2</t>
  </si>
  <si>
    <t>Ø 100 mm (kos)</t>
  </si>
  <si>
    <t>B. SPLOŠNO</t>
  </si>
  <si>
    <t>Podrez vrat</t>
  </si>
  <si>
    <t>Podrez vrat, za prehod zraka pri prezračevanju. Višina podreza 1 - 1,5 cm</t>
  </si>
  <si>
    <t>Izdelava utorov v betonski steni steni</t>
  </si>
  <si>
    <t>Izdelava utora v betonski steni, skupaj z odvozom odvečnega materiala na deponijo.</t>
  </si>
  <si>
    <t>290x90x290 (kos)</t>
  </si>
  <si>
    <t>Izdelava prebojev in tesnenje</t>
  </si>
  <si>
    <t>Izdelava prebojev v opečnatih stenah, strehi, fasadi ali AB kontrukciji in tesnenje stikov med elementi preboja in konstrukcijo z masivnim (ρ ≥ 1000 kg/m3) in trajno elastičnim materialom vključno:
- zaris predvidenega preboja ali sklopa prebojev
- pridobitev soglasja statika objekta
- izvedba preboja z lastnim orodjem
- odstranitev in odvoz ruševin na javno deponijo z vsemi stroški odvoza in plačila taks
Seznam prebojev:</t>
  </si>
  <si>
    <t xml:space="preserve">   B  x   H x   L (Ø x L)</t>
  </si>
  <si>
    <r>
      <t>Ø100</t>
    </r>
    <r>
      <rPr>
        <sz val="10"/>
        <rFont val="Arial CE"/>
        <family val="2"/>
        <charset val="238"/>
      </rPr>
      <t>x200 mm (kos)</t>
    </r>
  </si>
  <si>
    <t>SKUPAJ komplet izdelava prebojev</t>
  </si>
  <si>
    <t>Pripravljalna in zaključna dela, v katero je zajeto zarisovanje, barvanje razvodov, čiščenje razvodov, čiščenje gradbišča, postavljanje odrov….</t>
  </si>
  <si>
    <t>VK</t>
  </si>
  <si>
    <t>VODOVOD IN KANALIZACIJA</t>
  </si>
  <si>
    <t>A. DEMONTAŽE INSTALACIJ VODOVODA IN KANALIZACIJE</t>
  </si>
  <si>
    <t>Demontaža obstoječe sanitarne opreme</t>
  </si>
  <si>
    <t>Demontaža obstoječe sanitarne opreme, vključno s priključnimi cevovodi, z iznosom iz objekta ter odvozom na deponijo:
- WC školjke (2 kos)
- umivalniki (2 kos)
- pisoarji (1 kos)
- pomivalna korita in oprema čajne kuhinje (1 kmpl)</t>
  </si>
  <si>
    <t>A. VODOVODNI RAZVOD Z OPREMO</t>
  </si>
  <si>
    <t>Večplastne PE-AL-PE cevi - hladna in topla</t>
  </si>
  <si>
    <t>Večplastne cevi iz PE-Al-PE,  vključno s fitingi, priključki za armature, tesnilnim in pritrdilnim materialom 
Fitingi z kontrolo zatisnjenosti
Fitingi in cevi od istega proizvajalca!!! 
Cevi in fitingi z ustreznimi certifikati za uporabo na pitni vodi</t>
  </si>
  <si>
    <t>Proizvod:    Uponor</t>
  </si>
  <si>
    <t>Tip:      MLCP cevi z zatisljivimi fitingi</t>
  </si>
  <si>
    <t>ali</t>
  </si>
  <si>
    <t>DN12 ali MLCP∅16x2,0 (m)</t>
  </si>
  <si>
    <t>DN15 ali MLCP∅20x2,25 (m)</t>
  </si>
  <si>
    <t>Toplotna izolacija cevnega razvoda</t>
  </si>
  <si>
    <t>Toplotna izolacija z visoko odpornostjo proti difuziji vodne pare, za izolacijo cevnega razvoda, spojni ter pritrdilni material, vključno lepilo in lepljenje tipskih cevnih obešal.</t>
  </si>
  <si>
    <t>Proizvod:   Armacell</t>
  </si>
  <si>
    <t>Tip:           Armaflex XG Cevaki ali plošče</t>
  </si>
  <si>
    <t>Dimenzije cevi/dimenzija izolacije (mm) dimenzija cevaka:</t>
  </si>
  <si>
    <t>DN12 ali MLCP∅16x2,0     XG-09x018 (m)</t>
  </si>
  <si>
    <t>DN15 ali MLCP∅20x2,25   XG-09x022 (m)</t>
  </si>
  <si>
    <t>B. KANALIZACIJA</t>
  </si>
  <si>
    <t>Kanalizacijske nizkošumne PP cevi</t>
  </si>
  <si>
    <t xml:space="preserve">Dobava in vgradnja Geberit Silent PP cevi za odvodnjavanje odporne proti tresljajem, udarcem, trajnim deformacijam, z odcepi, koleni, reducirnimi kosi, čepi…. </t>
  </si>
  <si>
    <t>DN50 (m)</t>
  </si>
  <si>
    <t>DN100 (m)</t>
  </si>
  <si>
    <t>Kanalizacijske PVC-U cevi</t>
  </si>
  <si>
    <t>Cevovodi za odvod kondenzata, izdelani iz trdega polivinilklorida PVC-U, EN 15493, S10 SDR21 PN10, spoj z leplenjem, lepilo ustrezno DIN 16970, vključno s spojnimi elementi, polaganje  in pritrditev s cevnimi objemkami. 
ali enakovredno
Dimenzija:</t>
  </si>
  <si>
    <t>Ø32 (m)</t>
  </si>
  <si>
    <t>Kondenčni sifon - vgradnja pod stropom</t>
  </si>
  <si>
    <t>Kondenčni sifon za odtok kondenza klimata
proizv. HL 138</t>
  </si>
  <si>
    <t>D. SANITARNA OPREMA</t>
  </si>
  <si>
    <t>Vso opremo ter višine vgradnje potrebno uskladiti z arhitektom
oz. investitorjem!</t>
  </si>
  <si>
    <t>Dobava in vgradnja WC-ja (lahka stena)</t>
  </si>
  <si>
    <r>
      <t xml:space="preserve">1 kom </t>
    </r>
    <r>
      <rPr>
        <b/>
        <sz val="9"/>
        <rFont val="Arial"/>
        <family val="2"/>
        <charset val="238"/>
      </rPr>
      <t>Nosilno ogrodje za stenski WC</t>
    </r>
    <r>
      <rPr>
        <sz val="9"/>
        <rFont val="Arial"/>
        <family val="2"/>
        <charset val="238"/>
      </rPr>
      <t>, vklj. s podometnim splakovalnikom za aktiviranje spredaj, 
tipka ni vključena, za vgradnjo v montažno steno, z nastavljivimi nogami po višini in pritrdilnim elementom za keramiko z osno razdaljo 180 in 230 mm, z vgrajenim kotnim ventilom R 1/2 in 
vodnim priključkom, vključno z dotočno in odtočno cevjo s kolenom.</t>
    </r>
    <r>
      <rPr>
        <b/>
        <sz val="9"/>
        <rFont val="Arial"/>
        <family val="2"/>
        <charset val="238"/>
      </rPr>
      <t xml:space="preserve"> Oprema mora odgovarjati zahtevam Uredbe o zelenem javnem naročanju (Ur.l.RS 51/17), kot npr. maksimalna količina vode za splakovanje 6l/splakovanje, vključno z opremo za varčevanje z vodo ter drugim zahtevam iz Tehničnih specifikacij Uredbe!
</t>
    </r>
    <r>
      <rPr>
        <sz val="9"/>
        <rFont val="Arial"/>
        <family val="2"/>
        <charset val="238"/>
      </rPr>
      <t xml:space="preserve">Proizvod: GEBERIT, ali enakovredno
Tip: DUOFIX 111.311 </t>
    </r>
  </si>
  <si>
    <r>
      <t xml:space="preserve">1 kom </t>
    </r>
    <r>
      <rPr>
        <b/>
        <sz val="9"/>
        <rFont val="Arial"/>
        <family val="2"/>
        <charset val="238"/>
      </rPr>
      <t>Viseča WC školjka</t>
    </r>
    <r>
      <rPr>
        <sz val="9"/>
        <rFont val="Arial"/>
        <family val="2"/>
        <charset val="238"/>
      </rPr>
      <t xml:space="preserve"> iz sanitarne keramike, viseča na steni, vključno s sedežno desko s pokrovom, brezroba,
v beli barvi
Proizvod: Alice Ceramica ali enakovredno
Tip: Hide round 31150101 + WC pokrov Hide round </t>
    </r>
  </si>
  <si>
    <r>
      <t xml:space="preserve">1 kom </t>
    </r>
    <r>
      <rPr>
        <b/>
        <sz val="9"/>
        <rFont val="Arial"/>
        <family val="2"/>
        <charset val="238"/>
      </rPr>
      <t>Tipka za podometni splakovalnik</t>
    </r>
    <r>
      <rPr>
        <sz val="9"/>
        <rFont val="Arial"/>
        <family val="2"/>
        <charset val="238"/>
      </rPr>
      <t>,  primerna za dvokoličinsko splakovalno tehniko, tipka iz plastike, barva krom sijaj, prekrivna plošča iz plastike, barva krom sijaj.
Proizvod: GEBERIT ali enakovredno 
tip SIGMA 20 115.882.KJ.1</t>
    </r>
  </si>
  <si>
    <r>
      <t xml:space="preserve">2 kom </t>
    </r>
    <r>
      <rPr>
        <b/>
        <sz val="9"/>
        <rFont val="Arial"/>
        <family val="2"/>
        <charset val="238"/>
      </rPr>
      <t xml:space="preserve">Zaščitni čep
</t>
    </r>
    <r>
      <rPr>
        <sz val="9"/>
        <rFont val="Arial"/>
        <family val="2"/>
        <charset val="238"/>
      </rPr>
      <t xml:space="preserve">1 kom </t>
    </r>
    <r>
      <rPr>
        <b/>
        <sz val="9"/>
        <rFont val="Arial"/>
        <family val="2"/>
        <charset val="238"/>
      </rPr>
      <t xml:space="preserve">Zvočno izolacijski set 
</t>
    </r>
    <r>
      <rPr>
        <sz val="9"/>
        <rFont val="Arial"/>
        <family val="2"/>
        <charset val="238"/>
      </rPr>
      <t xml:space="preserve">1 kpl </t>
    </r>
    <r>
      <rPr>
        <b/>
        <sz val="9"/>
        <rFont val="Arial"/>
        <family val="2"/>
        <charset val="238"/>
      </rPr>
      <t>Pritrdilni material</t>
    </r>
  </si>
  <si>
    <t>Dobava in vgradnja pisoarja (lahka stena)</t>
  </si>
  <si>
    <r>
      <t xml:space="preserve">1 kom </t>
    </r>
    <r>
      <rPr>
        <b/>
        <sz val="9"/>
        <rFont val="Arial"/>
        <family val="2"/>
        <charset val="238"/>
      </rPr>
      <t>Nosilno ogrodje za stenski pisoar</t>
    </r>
    <r>
      <rPr>
        <sz val="9"/>
        <rFont val="Arial"/>
        <family val="2"/>
        <charset val="238"/>
      </rPr>
      <t xml:space="preserve">, vklj. s podometnim splakovalnikom za aktiviranje spredaj, s krmiljenjem za pisoarje s pnevmatskim aktiviranjem splakovanja, delovanje na baterije,
tipka ni vključena, za vgradnjo v montažno steno, z nastavljivimi nogami po višini, z vgrajenim kotnim ventilom R 1/2 in 
vodnim priključkom, vključno z dotočno in odtočno cevjo s kolenom. </t>
    </r>
    <r>
      <rPr>
        <b/>
        <sz val="9"/>
        <rFont val="Arial"/>
        <family val="2"/>
        <charset val="238"/>
      </rPr>
      <t xml:space="preserve">Oprema mora odgovarjati zahtevam Uredbe o zelenem javnem naročanju (Ur.l.RS 51/17), kot npr. maksimalna količina vode za splakovanje 2l/splakovanje ter drugim zahtevam iz Tehničnih specifikacij Uredbe!
</t>
    </r>
    <r>
      <rPr>
        <sz val="9"/>
        <rFont val="Arial"/>
        <family val="2"/>
        <charset val="238"/>
      </rPr>
      <t>Proizvod: GEBERIT, ali enakovredno
Tip: DUOFIX 111.618.00.1</t>
    </r>
  </si>
  <si>
    <r>
      <t xml:space="preserve">1 kom </t>
    </r>
    <r>
      <rPr>
        <b/>
        <sz val="9"/>
        <rFont val="Arial"/>
        <family val="2"/>
        <charset val="238"/>
      </rPr>
      <t>Viseči pisoar</t>
    </r>
    <r>
      <rPr>
        <sz val="9"/>
        <rFont val="Arial"/>
        <family val="2"/>
        <charset val="238"/>
      </rPr>
      <t xml:space="preserve"> iz sanitarne keramike, viseča na steni, 
v beli barvi
Proizvod: Alice ceramica ali enakovredno
Tip: Form 22260101</t>
    </r>
  </si>
  <si>
    <r>
      <t xml:space="preserve">1 kom </t>
    </r>
    <r>
      <rPr>
        <b/>
        <sz val="9"/>
        <rFont val="Arial"/>
        <family val="2"/>
        <charset val="238"/>
      </rPr>
      <t>Tipka za podometni splakovalnik</t>
    </r>
    <r>
      <rPr>
        <sz val="9"/>
        <rFont val="Arial"/>
        <family val="2"/>
        <charset val="238"/>
      </rPr>
      <t xml:space="preserve">,
Proizvod: GEBERIT ali enakovredno
Tip: Tip10 116.015.KH.1
</t>
    </r>
  </si>
  <si>
    <t>Dobava in vgradnja umivalnika</t>
  </si>
  <si>
    <r>
      <t xml:space="preserve">1 kom </t>
    </r>
    <r>
      <rPr>
        <b/>
        <sz val="9"/>
        <rFont val="Arial"/>
        <family val="2"/>
        <charset val="238"/>
      </rPr>
      <t>Umivalnik</t>
    </r>
    <r>
      <rPr>
        <sz val="9"/>
        <rFont val="Arial"/>
        <family val="2"/>
        <charset val="238"/>
      </rPr>
      <t>, iz sanitarne keramike, s prelivom, z luknjo za armaturo, velikost umivalnika 50x35 cm, bele barve, 
s pritrdilnim materialom
Proizvod: Alice ceramica ali enakovredno
Tip: Hide 50x35 31270101S</t>
    </r>
  </si>
  <si>
    <r>
      <t xml:space="preserve">1 kom </t>
    </r>
    <r>
      <rPr>
        <b/>
        <sz val="9"/>
        <rFont val="Arial"/>
        <family val="2"/>
        <charset val="238"/>
      </rPr>
      <t>Enoročna stoječa armatura za umivalnik</t>
    </r>
    <r>
      <rPr>
        <sz val="9"/>
        <rFont val="Arial"/>
        <family val="2"/>
        <charset val="238"/>
      </rPr>
      <t>,, s pokromano površino. Z odtočnim ventilom s čepom na vzvod. Vključno z gibkimi cevmi, kotnimi ventili in sifonom.
Proizvod: Cristina Rubinetterie ali enakovredno
Tip: Cripe 22151 krom</t>
    </r>
  </si>
  <si>
    <r>
      <t xml:space="preserve">2 kom </t>
    </r>
    <r>
      <rPr>
        <b/>
        <sz val="9"/>
        <rFont val="Arial"/>
        <family val="2"/>
        <charset val="238"/>
      </rPr>
      <t>pritrdilni kotnik</t>
    </r>
    <r>
      <rPr>
        <sz val="9"/>
        <rFont val="Arial"/>
        <family val="2"/>
        <charset val="238"/>
      </rPr>
      <t xml:space="preserve"> 
2 kom </t>
    </r>
    <r>
      <rPr>
        <b/>
        <sz val="9"/>
        <rFont val="Arial"/>
        <family val="2"/>
        <charset val="238"/>
      </rPr>
      <t>armaturno priključno koleno</t>
    </r>
    <r>
      <rPr>
        <sz val="9"/>
        <rFont val="Arial"/>
        <family val="2"/>
        <charset val="238"/>
      </rPr>
      <t xml:space="preserve"> Rp 1/2"/R 1/2", možnost MF 
2 kom </t>
    </r>
    <r>
      <rPr>
        <b/>
        <sz val="9"/>
        <rFont val="Arial"/>
        <family val="2"/>
        <charset val="238"/>
      </rPr>
      <t xml:space="preserve">tesnilna plošča 
</t>
    </r>
    <r>
      <rPr>
        <sz val="9"/>
        <rFont val="Arial"/>
        <family val="2"/>
        <charset val="238"/>
      </rPr>
      <t xml:space="preserve">2 kom </t>
    </r>
    <r>
      <rPr>
        <b/>
        <sz val="9"/>
        <rFont val="Arial"/>
        <family val="2"/>
        <charset val="238"/>
      </rPr>
      <t>podloga za zvočno izolacijo</t>
    </r>
    <r>
      <rPr>
        <sz val="9"/>
        <rFont val="Arial"/>
        <family val="2"/>
        <charset val="238"/>
      </rPr>
      <t xml:space="preserve"> 
2 kom </t>
    </r>
    <r>
      <rPr>
        <b/>
        <sz val="9"/>
        <rFont val="Arial"/>
        <family val="2"/>
        <charset val="238"/>
      </rPr>
      <t>izolacijski tulec</t>
    </r>
    <r>
      <rPr>
        <sz val="9"/>
        <rFont val="Arial"/>
        <family val="2"/>
        <charset val="238"/>
      </rPr>
      <t xml:space="preserve"> 
1 kom </t>
    </r>
    <r>
      <rPr>
        <b/>
        <sz val="9"/>
        <rFont val="Arial"/>
        <family val="2"/>
        <charset val="238"/>
      </rPr>
      <t>Priključno koleno</t>
    </r>
    <r>
      <rPr>
        <sz val="9"/>
        <rFont val="Arial"/>
        <family val="2"/>
        <charset val="238"/>
      </rPr>
      <t xml:space="preserve"> iz polietilena visoke gostote, ø 50 mm
1 kom </t>
    </r>
    <r>
      <rPr>
        <b/>
        <sz val="9"/>
        <rFont val="Arial"/>
        <family val="2"/>
        <charset val="238"/>
      </rPr>
      <t>Tesnilo</t>
    </r>
    <r>
      <rPr>
        <sz val="9"/>
        <rFont val="Arial"/>
        <family val="2"/>
        <charset val="238"/>
      </rPr>
      <t xml:space="preserve">, ø 44/32 mm 
2 kom </t>
    </r>
    <r>
      <rPr>
        <b/>
        <sz val="9"/>
        <rFont val="Arial"/>
        <family val="2"/>
        <charset val="238"/>
      </rPr>
      <t>Zaščitni čep</t>
    </r>
    <r>
      <rPr>
        <sz val="9"/>
        <rFont val="Arial"/>
        <family val="2"/>
        <charset val="238"/>
      </rPr>
      <t xml:space="preserve"> 
2 kom </t>
    </r>
    <r>
      <rPr>
        <b/>
        <sz val="9"/>
        <rFont val="Arial"/>
        <family val="2"/>
        <charset val="238"/>
      </rPr>
      <t>Navojna palica</t>
    </r>
    <r>
      <rPr>
        <sz val="9"/>
        <rFont val="Arial"/>
        <family val="2"/>
        <charset val="238"/>
      </rPr>
      <t xml:space="preserve"> M10 
1 kpl </t>
    </r>
    <r>
      <rPr>
        <b/>
        <sz val="9"/>
        <rFont val="Arial"/>
        <family val="2"/>
        <charset val="238"/>
      </rPr>
      <t xml:space="preserve">Pritrdilni material </t>
    </r>
  </si>
  <si>
    <t xml:space="preserve">Dobava in vgradnja pomivalno korito </t>
  </si>
  <si>
    <t xml:space="preserve">Traverza za stoječo armaturo, pomivalno korito  (Geberit Duofix)
1 kom pomivalno korito
2 kom armaturni priključni koleni Rp 1/2"/R 1/2", možnost MF 
2 kom podloga za zvočno izolacijo
1 kom priključno koleno iz polietilena visoke gostote, ø 50 mm 
2 kom tesnilna plošča 
2 kom izolacijska tulca 
1 kom Tesnilo, ø 44/40 mm  
Pritrdilni material </t>
  </si>
  <si>
    <t>Oprema za priklop pomivalnega korita (enojno)</t>
  </si>
  <si>
    <t>Dobava in montaža opreme pomivalnega korita: 
- 2 kos kotni prehodni kos MS d16-1/2"
- komplet s pritrdilnim in montažnim materialom.</t>
  </si>
  <si>
    <t>- sifon za pomivalno korito</t>
  </si>
  <si>
    <t>Armaturo, pomivalno korito ter višine vgradnje potrebno uskladiti z arhitektom!!</t>
  </si>
  <si>
    <t>Sanitarne armature</t>
  </si>
  <si>
    <t>Sanitarna iztočna armatura za mešanje tople in hladne vode vključno spojni, montažni in pritrdilni material.</t>
  </si>
  <si>
    <t>Cristina Rubinetterie - Cripe22851 krom ali enakovredno (komplet)</t>
  </si>
  <si>
    <t>Dodatna oprema k WC</t>
  </si>
  <si>
    <t>1 kom držalo s pokrovom za toaletni papir</t>
  </si>
  <si>
    <t>1 kom straniščna metlica s posodico za pritrditev na steno</t>
  </si>
  <si>
    <t>1 kom enokraka kljukica za obešanje</t>
  </si>
  <si>
    <t>1 kpl pritrdilni material za montažo</t>
  </si>
  <si>
    <t>E. SPLOŠNO</t>
  </si>
  <si>
    <t>100x50x1330 (kos)</t>
  </si>
  <si>
    <t>100x50x750 (kos)</t>
  </si>
  <si>
    <t>100x50x655 (kos)</t>
  </si>
  <si>
    <t>100x50x550 (kos)</t>
  </si>
  <si>
    <t>100x100x1040 (kos)</t>
  </si>
  <si>
    <t>100x100x1170 (kos)</t>
  </si>
  <si>
    <t>140x140x350 (kos)</t>
  </si>
  <si>
    <t>140x140x1040 (kos)</t>
  </si>
  <si>
    <t>Izdelava manjših prebojev do Ø50 v zidano steno ali tla do premera 50mm vključno z zatesnitvijo po montaži cevi. V prmeru da je stena ali tla v kateri se izdelujejo preboji požarna je potrebno izvesti požarno zatesnitev cevi!</t>
  </si>
  <si>
    <t>Tlačni preizkus in ureguliranje sistema</t>
  </si>
  <si>
    <t>Tlačni preizkus in ureguliranje sistema tople in hladne vode</t>
  </si>
  <si>
    <t>Pripravljalna in zaključna dela, pripravljalna dela, zarisovanje, poskusno obratovanje, regulacija armatur in zaključna dela.</t>
  </si>
  <si>
    <t>Dezinfekcija instalacij</t>
  </si>
  <si>
    <t>Dezinfekcija s kontrolo kvalitete vode</t>
  </si>
  <si>
    <t>Preizkus tesnosti kanalizacije</t>
  </si>
  <si>
    <t>Preizkus tesnosti kvertikalne in horizontalne kanalizacije, izdaja poročila.</t>
  </si>
  <si>
    <t>ELEKTROINŠTALACIJE OBJEKTA</t>
  </si>
  <si>
    <t>Zap. št.</t>
  </si>
  <si>
    <t>Opis del</t>
  </si>
  <si>
    <t>Vrednost v EUR brez DDV</t>
  </si>
  <si>
    <t>RAZSVETLJAVA</t>
  </si>
  <si>
    <t>ELEKTRIČNE INŠTALACIJE</t>
  </si>
  <si>
    <t>ELEKTRIČNI RAZDELILNIKI</t>
  </si>
  <si>
    <t>TELEKOMUNIKACIJSKE INŠTALACIJE</t>
  </si>
  <si>
    <t>OZEMLJITVE, IZENAČITEV POTENCIALOV</t>
  </si>
  <si>
    <t>OSTALO</t>
  </si>
  <si>
    <t>ELEKTRO INŠTALACIJE  - SKUPAJ</t>
  </si>
  <si>
    <t>Splošen opis, ki velja za vse svetilke in opremo</t>
  </si>
  <si>
    <t xml:space="preserve">Za vso opremo v popisu velja, da posamezna postavka vključuje dobavo in montažo posameznega elementa, vključno z montažnim in pritrdilnim priborom, če ni kako drugače navedeno.
</t>
  </si>
  <si>
    <t>Enota</t>
  </si>
  <si>
    <t>Cena/enoto</t>
  </si>
  <si>
    <t>ponujena oprema oz produkt</t>
  </si>
  <si>
    <t>F1</t>
  </si>
  <si>
    <t>SVETILKE SPLOŠNE IN VARNOSTNE RAZSVETLJAVE</t>
  </si>
  <si>
    <t>OPOMBA:
Vse svetilke morajo zadostiti osnovnim zahtevam: garancija min. 5 let, kjer ni drugače opisano; življenjska doba min.50.000h L80 B10, CRI min 80, McAdams max 3, dobavljivost delov 10 let</t>
  </si>
  <si>
    <t>1.</t>
  </si>
  <si>
    <t xml:space="preserve"> S1  viseča svetilka - Gyon C/S DPR 5200 lm 51 W 940 L3096 mm FO IP43 bela  vešala + rozeta                                                       art: 170244U1001</t>
  </si>
  <si>
    <t>2.</t>
  </si>
  <si>
    <t>S2  viseča svetilka - Gyon C/S DPR 3800 lm 38 W 940 L2256 mm FO IP43 bela  vešala + rozeta  art:  170244U1071</t>
  </si>
  <si>
    <t>3.</t>
  </si>
  <si>
    <t>S3 nadometna svetilka - Gyon C/S DPR 2800 lm 28 W 940 L1696 mm FO IP43 bela  art: 170244U1051</t>
  </si>
  <si>
    <t>4.</t>
  </si>
  <si>
    <t>S3V  viseča svetilka - Gyon C/S DPR 2800 lm 28 W 940 L1696 mm FO IP43 bela  vešala + rozeta  art: 170244U1051</t>
  </si>
  <si>
    <t>5.</t>
  </si>
  <si>
    <t>S4  stenska svetilka direkt+indirekt - Kalis 65 WDI SOP 2550+2650 lm 56 W 940 L1685 mm FO IP40 bela  art. 172914U1051</t>
  </si>
  <si>
    <t>6.</t>
  </si>
  <si>
    <t>S5  nadometna svetilka - Lona C 300 h65 SOP 1650 lm 18 W 940 FO IP43 bela   art:  18272411K91</t>
  </si>
  <si>
    <t>7.</t>
  </si>
  <si>
    <t>S6  stenska svetilka z ogledalom - Futon Mirror W 611 1800 lm 25 W 24V 940 matte črna  driver 24V 35W ON/OFF art: 16795100D0MD,  702120276</t>
  </si>
  <si>
    <t>8.</t>
  </si>
  <si>
    <t>S7  viseča svetilka - 2x Gyon line C/S L DPR 3300 lm 32 W 940 L1962 mm FO IP20 bela  vešala + rozeta + endcap art:  170244U2061</t>
  </si>
  <si>
    <t>9.</t>
  </si>
  <si>
    <t>Meritev nivoja/kvalitete splošne in pomožne razsvetljave in izdaja merilnih protokolov.</t>
  </si>
  <si>
    <t>10.</t>
  </si>
  <si>
    <t xml:space="preserve">Nadgradna svetilka varnostne razsvetljave, dim.:213x83x20mmLED izvori svetlobe 450lm in akumulatorskim modulom avtonomije 1h, -20÷+50°C  </t>
  </si>
  <si>
    <t>11.</t>
  </si>
  <si>
    <t>Podometno/vgradno inštalacijsko stikalo. Stikala s svetlobnim indikatorjem in grafičnim simbolom ''0/1'', 250VAC 10A. Komplet okvir, vgradna/podometna doza. Barva po izbiri arhitekta. Tip: TEM Čatež Ekonomik.</t>
  </si>
  <si>
    <t xml:space="preserve"> -navadno stikalo,</t>
  </si>
  <si>
    <t xml:space="preserve"> -menjalno stikalo,</t>
  </si>
  <si>
    <t xml:space="preserve"> -serijsko stikalo.</t>
  </si>
  <si>
    <t xml:space="preserve"> -tipkalo</t>
  </si>
  <si>
    <t xml:space="preserve"> -stikalo 1-0-2 za žaluzije</t>
  </si>
  <si>
    <t>12.</t>
  </si>
  <si>
    <t>IR senzor gibanja z nastavljivim časom držanja po zadnjem premiku (10 sek - 15 min),  kotom pokrivanja in osvetljenosti okolice (2 - 2000 lux). Kontakti 1* preklopni rele 10A, 230VAC, mehanske zaščite IP 54 oz. IP65:
OPOMBA: 
Za vse IR senzorje gibanja je zahteva, da se dobavijo tipi senzorjev višjega cenovnega razreda !!!
Tip: STEINEL IS 360 oz. IS 240 ali enakovredno.</t>
  </si>
  <si>
    <t xml:space="preserve">  </t>
  </si>
  <si>
    <t>- senzor za stropno notranjo montažo (kot zaznavanja 360°, doseg 12m, beli)</t>
  </si>
  <si>
    <t>13.</t>
  </si>
  <si>
    <t>Dobava, montaža in vezava kabla, položenega na kabelske police in kanale, v nadometne PN cevi,na stropnih obešalih (pajki) in instalacijske podometne zaščitne cevi v razmerju (30%:30%30%:10%).</t>
  </si>
  <si>
    <t>-</t>
  </si>
  <si>
    <t xml:space="preserve">NYM-O 2x1.5 mm2 </t>
  </si>
  <si>
    <t xml:space="preserve">NYM-J 3x1.5 mm2 </t>
  </si>
  <si>
    <t xml:space="preserve">NYM-J 4x1.5 mm2 </t>
  </si>
  <si>
    <t>14.</t>
  </si>
  <si>
    <t>Instalacijske gibljive cevi fi 13,5÷29 mm (cca 80% RFS in 20% RBT), v kompletu s priborom za polaganje v montažne stene ali opečne stene, oz. v spuščenih stropovih.</t>
  </si>
  <si>
    <t>Skupaj svetilke:</t>
  </si>
  <si>
    <t>Podometna vtičnica, komplet z ustrezno dozo, montažnim in končnim okvirjem.
Tip: (TEM Čatež bele barva ali enakovredno)</t>
  </si>
  <si>
    <t>- 250V, 16A, 1P+N+PE</t>
  </si>
  <si>
    <t>Vtičnica z vodoravnimi kontakti, za vgradnjo v parapetni kanal, komplet z odgovarjajočo dozo, okvirjem in pritrdilnim materialom.
Tip: (TEM Čatež  bela barva ali enakovredno)</t>
  </si>
  <si>
    <t>250V, 16A, 1P+N+PE  (parapetni kanal) dvojna</t>
  </si>
  <si>
    <t>Dobava in montaža kabla NYM, položenega na kabelske police in kanale, v nadometne PN cevi in instalacijske podometne zaščitne cevi v razmerju (60%:20%:20%).</t>
  </si>
  <si>
    <t xml:space="preserve">NYM-J 3x2.5 mm2 </t>
  </si>
  <si>
    <t>NYM-J 5x2.5 mm2</t>
  </si>
  <si>
    <t>NYY-J 5x16 mm2</t>
  </si>
  <si>
    <t>JY(St-Y) 4x2x0,8 mm</t>
  </si>
  <si>
    <t>Dobava in montaža kabelske police iz perforirane pocinkane pločevine z zaokroženimi robovi, komplet s pokrovom, obešalnim in pritrdilnim  priborom, tipskimi fazonskimi kosi (križišča, odcepi, krivine, kolena, zožitve...), kovinskimi zidnimi čepi za beton in vijaki M10, sledeče širine:
Tip: ELBA ali enakovredno</t>
  </si>
  <si>
    <t>PK 100/50 mm</t>
  </si>
  <si>
    <t>Nadometni parapetni inštalacijski kanal iz eloksiranega aluminija, oglate oblike, dvodelni s kovinsko pregrado za močnostne inštalacije (230VAC) in signalno -komunikacijske inštalacije. Kanal naj bo opremljen komplet s pokrovom, pregradami, spojkami, koleni in drugim priborom.
Tip: ELBA AT 161/55, bela barva ali enakovredno</t>
  </si>
  <si>
    <t>Instalacijske cevi zaščitne fi 13,5÷29 mm, na patentnih skobah v kompletu s sidernim, vijačnim in spojnim materialom. Položeno nadometno, horizontalno in vertikalno.</t>
  </si>
  <si>
    <t>Instalacijske cevi za betonsko vgradnjo, z ustreznim pripadajočim priborom kot so razvodne in stikalne doze, dimenzij:</t>
  </si>
  <si>
    <t>13,5 - 16 mm</t>
  </si>
  <si>
    <t>23 - 36 mm</t>
  </si>
  <si>
    <t>Zatesnitev prebojev (prehodov) posameznih kablov vseh vrst skozi steno in strop med požarnimi  sektorji oz. celicami s POŽARNO ZAŠČITNIM KITOM polnjenim v kartušah po 300ml (za preboje &lt; od 20 x 20 cm) oz. POŽARNO ZAŠČITNIMI BLAZINICAMI z intumescenčno vsebino v stekleni tkanini (za večje preboje).
Kit z ustreznimi listinami o kvaliteti in ustreznosti. Nameščati smejo le strokovno usposobljene in pooblaščene osebe. Vključno z dobavo in namestitvijo oznak protipožarne zaščite preboja.
Tip: PiroFix PK EXPAN - požarno zaščitni kit ali enakovredno, 
PiroFix PB - požarno zaščitne blazinice ali enakovredno
(za zatesnitev prehodov kablov skozi prostore na mejah požarnih sektorjev !)</t>
  </si>
  <si>
    <t>Izdelava manjših prebojev do fi 50 mm v armirano betonske, opečne ali montažne stene, fasadne elemente (za napajanje zunanjih žaluzij), vključno z zaščitnimi trakovi za tesnenje prebojev na fasadi (pri žaluzijah)</t>
  </si>
  <si>
    <t>Priključek kompaktnih naprav, ki imajo prigrajeno svojo elektro omaro in so zajete v popisu strojnih inštalacij oz. drugih načrtih:</t>
  </si>
  <si>
    <t>- klimatska naprava</t>
  </si>
  <si>
    <t>- Komunikacijsko vozlišče</t>
  </si>
  <si>
    <t>Priklop električnih naprav na el. napeljavo s potrebnim drobnim materialom:</t>
  </si>
  <si>
    <t>- split klimatska naprava (zunajna + notranja enota)</t>
  </si>
  <si>
    <t xml:space="preserve">- el. pogoni zunanjih žaluzij  </t>
  </si>
  <si>
    <t>- konvektorji</t>
  </si>
  <si>
    <t>- strešni ventilatorji</t>
  </si>
  <si>
    <t>- štedilnik</t>
  </si>
  <si>
    <t>termostat konvektorja</t>
  </si>
  <si>
    <t>Pregled, nastavitve (zaščite, elementi) in meritev el. inštalacij - delovanja zaščite pred previsoko napetostjo dotika, izolacijske upornosti, upornosti ozemljila,... in izdaja merilnih protokolov</t>
  </si>
  <si>
    <t>Ostali drobni montažni in vijačni material (uvodnice Pg, Cu za zbiralke, inštalacijski kanali, vodniki, končnice, izolacijske blende, napisne ploščice, atesti, vezni in pritrdilni  material, prizkusi)</t>
  </si>
  <si>
    <t>15.</t>
  </si>
  <si>
    <t>Sodelovanje z ostalimi izvajalci el. inštalacij, dobavitelji športne opreme, ozvočenja, tehničnih sistemov, projektanti in izvajalci strojnih inštalacij na objektu.</t>
  </si>
  <si>
    <t>Skupaj električne inštalacije:</t>
  </si>
  <si>
    <t>ELEKTRIČNI RAZDELILINIKI</t>
  </si>
  <si>
    <t>Dobava samostoječega NN električnega razdelilnika R-1 napajanega iz mreže, za sestavljanje več enot v vrsto. Izdelan iz jeklene pločevine, zaščitene s poliestrsko/epoksidnim prašnim nanosom.</t>
  </si>
  <si>
    <t>/</t>
  </si>
  <si>
    <t>St. zaščite pred vdorom trdih snovi (SIST EN 60529): IP44</t>
  </si>
  <si>
    <t>St. zaščite pred mehanskim udarcem (SIST-EN 62262): IK10</t>
  </si>
  <si>
    <t>Presek N-vodnika enak faznemu</t>
  </si>
  <si>
    <r>
      <t>Okvirna dimenzija (</t>
    </r>
    <r>
      <rPr>
        <sz val="10"/>
        <color indexed="8"/>
        <rFont val="Arial"/>
        <family val="2"/>
        <charset val="1"/>
      </rPr>
      <t>ŠxVxG) 500 x700 x 150mm</t>
    </r>
  </si>
  <si>
    <t>Barva RAL: 7035, prezračevanje: naravno</t>
  </si>
  <si>
    <t>Priklopi: dovodi - zgoraj s kabli, odvodi: zgoraj s kabli</t>
  </si>
  <si>
    <t xml:space="preserve">Vsak element v razdelilniku mora imeti oznako iz tripolne oziroma enopolne sheme. </t>
  </si>
  <si>
    <t>Sestavni del NN razdelilnika:</t>
  </si>
  <si>
    <t>Predal za dokumentacije, A4</t>
  </si>
  <si>
    <t>Vgrajena oprema:</t>
  </si>
  <si>
    <t xml:space="preserve">Kompaktni 3p fiksni tripolni odklopnik In= 40A, Icu= 10kA, </t>
  </si>
  <si>
    <t>Odvodnik prenap., 3P+N, Up: 1.4kV, In=5kA, Imax=20kA, tip iPRD20</t>
  </si>
  <si>
    <t>KZS (Kombinirano Zaščitno Stikalo), 1P+N, 16A, 30mA, 10 kA, AC razred, C, iDPN H</t>
  </si>
  <si>
    <t>Impulzni relej 16 A 230 v</t>
  </si>
  <si>
    <t>Stikalo 10 A 1-0 za preisku varnostne razsvetljave</t>
  </si>
  <si>
    <t>Inštalacijski odklopnik, 16A, B, 3P, Ik=15kA, tip iC60H</t>
  </si>
  <si>
    <t>Inštalacijski odklopnik, 16A, B, 1P, Ik=15kA, tip iC60H</t>
  </si>
  <si>
    <t>Inštalacijski odklopnik, 10A, B, 1P, Ik=15kA, tip iC60H</t>
  </si>
  <si>
    <t>Cu za zbiralke, napisne ploščice, atesti, vezni in pritrdilni  material</t>
  </si>
  <si>
    <t>%</t>
  </si>
  <si>
    <t>Montaža in povezava elementov v delavnici in preizkus</t>
  </si>
  <si>
    <t>Povezava razdelilnika na inštalacijo na terenu</t>
  </si>
  <si>
    <t>SKUPAJ</t>
  </si>
  <si>
    <t>Skupaj električni razdelilniki:</t>
  </si>
  <si>
    <t>F5</t>
  </si>
  <si>
    <t xml:space="preserve">Dobava, montaža in priklop telekomunikacijskega inštalacijskega materiala in opreme. Sistem univerzalnega ožičenja mora biti sestavljen iz komponent z atestom S/FTP kategorije 6A za vsako komponento. Uporabi se lahko le opremo dobavitelja z ustreznimi atesti za cat. 6A. Za pasivni del univerzalnega ožičenja je v potrebno pridoboto sistemsko garancijo 15 let ali več.
</t>
  </si>
  <si>
    <t>Vgradnja opreme v obstoječe komunikacijsko vozlišče</t>
  </si>
  <si>
    <t>stikalni paneli 19" - F/STP cat. 6A,  vključno z moduli 24xRJ45, s protiprašnimi pokrovčki, 1HE, vse enakega proizvajalca kot S/FTP cat. 6A kabel in vtičnice</t>
  </si>
  <si>
    <t>priključni kabel UTP cat. 6A, 2xRJ45, 2m</t>
  </si>
  <si>
    <t>drobni in potrošni material</t>
  </si>
  <si>
    <t>Kabelske povezave:</t>
  </si>
  <si>
    <t>S/FTP 4x2x0,6 mm2, Kat. 6A,(notranji TK razvod)</t>
  </si>
  <si>
    <t xml:space="preserve">Dobava, montaža in priklop dvojne komunikacijske vtičnice pod kotom 45 stopinj, s protiprašnim pokrovčkom, S/FTP cat. 6A, z dvema konektorjema cat. 6A 2xRJ45, bela, komplet z dozo in okvirjem, primerno za montažo v parapetni kanal
</t>
  </si>
  <si>
    <t xml:space="preserve">Dobava, montaža in priklop enojne komunikacijske vtičnice pod kotom 45 stopinj, s protiprašnim pokrovčkom, S/FTP cat. 6A, s konektorjem cat. 6A RJ45, bela, komplet z dozo in okvirjem, primerno za montažo v parapetni kanal
</t>
  </si>
  <si>
    <t>Dobava, montaža in priklop enojne komunikacijske vtičnice pod kotom 45 stopinj, s protiprašnim pokrovčkom, S/FTP cat. 6A, s konektorjem cat. 6A RJ45, bela, komplet z dozo in okvirjem, primerno za podometno montažo</t>
  </si>
  <si>
    <t>Inštalacijske gibljive cevi fi 23÷29 mm, v kompletu s priborom za polaganje v montažne stene ali opečne stene, brezhalogenske.</t>
  </si>
  <si>
    <t xml:space="preserve">Izvedba meritev univerzalnega ožičenja kategorije 6A in izdelava merilnih protokolov </t>
  </si>
  <si>
    <t>Pridobitev sistemske garancije za vso pasivno kabelsko infrastrukturo tipa S/FTP cat. 6A v trajanju vsaj 15 let</t>
  </si>
  <si>
    <t>Montaža, priklop, zagon in testiranje opreme</t>
  </si>
  <si>
    <t>Skupaj telekomunikacijske inštalacije:</t>
  </si>
  <si>
    <t>Vodnik za izenačitve potencialov in povezavo kovinskih mas položen prosto ali uvlečen v predhodno položene instalacijske cevi.</t>
  </si>
  <si>
    <t xml:space="preserve"> </t>
  </si>
  <si>
    <t xml:space="preserve">HO7V-U 6mm2 </t>
  </si>
  <si>
    <t xml:space="preserve">HO7V-U 16mm2 </t>
  </si>
  <si>
    <t>Povezava kovinskih mas z vodnikom za izenačevanje potencialov in izvedba spojev, komplet z ustreznimi objemkami in pritrdilnim materialom.
(izenačitev potencialov vse tehnološke opreme , ter kovinskih konstrukcij strojnih in ostalih naprav in opreme)</t>
  </si>
  <si>
    <t>Omarica D. I. P. (doza za izenačitve potencialov v kompletu z zbiralko za priklop ozemljitvenih vodnikov) za vgradnjo v opečno steno oz vgradno v suhomontažne stene. V kompletu z zaščitno zbiralko, drobnim, veznim in montažnim materiaom</t>
  </si>
  <si>
    <t>Skupaj ozemljitve, izenačitev potencialov:</t>
  </si>
  <si>
    <t>Pregled sistema varnostne razsvetljave s strani pooblaščene osebe in izdaja potrdila.</t>
  </si>
  <si>
    <t>Meritve osvetljenosti delovnih mest s strani pooblaščene osebe in izdaja potrdila.</t>
  </si>
  <si>
    <t>Meritve električnih inštalacij in izdaja merilnih protokolov</t>
  </si>
  <si>
    <t>Skupaj ostalo:</t>
  </si>
  <si>
    <t>A</t>
  </si>
  <si>
    <t>PROJEKTIRANA OPREMA</t>
  </si>
  <si>
    <t>TIPSKA OPREMA</t>
  </si>
  <si>
    <t xml:space="preserve">SKUPAJ OPREMA </t>
  </si>
  <si>
    <t>A.</t>
  </si>
  <si>
    <t>OPOMBE:</t>
  </si>
  <si>
    <t>Vse mere je potrebno preveriti na objektu</t>
  </si>
  <si>
    <t>Pri zahtevnejših pozicijah se izdela prototip.</t>
  </si>
  <si>
    <t>Vsi korpusu, ki niso vidni so narejeni iz iverala z ABS nalimkom 1mm v isti barvi.</t>
  </si>
  <si>
    <t>Iverali so višjega kakovostnega razreda.</t>
  </si>
  <si>
    <t>Pri vseh oblogah je potrebno predvideti morebitne naknadne izreze za vtičnice, videofon, čitalce ipd.</t>
  </si>
  <si>
    <t>Vse materiale in barve pred vgradnjo nujno potrdi projektant.</t>
  </si>
  <si>
    <t>Postavke zajemajo dostavo, montažo in odvoz embalaže</t>
  </si>
  <si>
    <t>Ročaji omar in predalov - linijski, po izboru projektanta</t>
  </si>
  <si>
    <t>Višina omar je enaka višini vrat - preveriti na licu mesta!</t>
  </si>
  <si>
    <t>dobavitelj je dolžen vse vzorce materialov, barv, ročajev itd. dostaviti v potrditev naročniku in projektantu pred izdelavo opreme</t>
  </si>
  <si>
    <t xml:space="preserve">ČK1_ČAJNA KUHINJA </t>
  </si>
  <si>
    <t>P_ČK1</t>
  </si>
  <si>
    <t>OPIS:  pozicija P_ČK1 je sestavljena iz pulta, podpultnih elementov ter stenskih omaric.              
SKUPNA DIMENZIJA (Š / V / G): 160 x 210 x 60 cm
KORPUSI:iveral 20 mm,robovi obdelani z 1 mm ABS nalimki , police: iveral 20 mm robovi obdelani z ABS nalimki                                                       STENSKE OMARICE: delitev 1x korpus dimenzije 60x60x40 cm in 2x korpus dimenzije 50x60x40 cm (šxvxg) vrata: krilna, 3x, višinsko nastavljive police 3x
PULT: UT 30 mm, dimenzija: 160x60x3 cm, robovi obdelani z ABS nalimki
STENSKA OBLOGA: Nad putlom je stenska obloga iz 8 mm magnetnega UT dimenzije 160x60x0,8 cm
PODPULTNI ELEMENTI: pod pultom je en  podpultni predalnik dimenzije 50x60x78 cm. Predalnik ima 4 predale. Element pod umivalnikom ima spodaj predal, v katerem so posode za odpadke. Vodila predalov morajo biti kvalitetna in primerna za pogosto odpiranje, ter z blažilci. Tretji element je namenjen vgradnji podpultnega hladilnika.
Cokel : 20 mm UT , višina 100 mm , zapira se vse vidne stranice opreme.Fronte 20 mm UT.Vsi robovi zaščiteni z ABS nalimki.
Ročaji: kot npr. RUJZ design RUJZ design 703.14  ali enakovredno.Vzorec potrdi naročnik.
TIPSKA OPREMA IN APARATI so zajeti v popisu tipske opreme.</t>
  </si>
  <si>
    <t>P_K.1</t>
  </si>
  <si>
    <t>OPIS:  pozicija P_K1 je sestavljena iz tapecirane stenske klopi             
SKUPNA DIMENZIJA (Š / V / G): 310 x 115 x 40 cm
KLOP: sedišče ogrodje iz iverala 30 mm, tapecirano s peno in prevleko iz umetnega usnja ali tekstila. Naslon: ogrodje iveral d=20 mm, tapeciran s peno in prevleko iz umetnega usnja ali tekstila.Tapeciran del se razdeli na 4 segmente.
PODKONSTRUKCIJA: klop je v steno privijačena s štirimi jeklenimi T konzolami v rastru 90 cm. V predelni MK steni se predhodno izdela leseno ali kovinsko ojačitev za vijačenje konzol in obešanje klopi.
Tekstil ali umetno usnje za klop je po izboru projektanta in potrditvi naročnika. V ceno zajeti tudi konstrukcijo za pritrditev klopi (konzole, podkonstrukcija)</t>
  </si>
  <si>
    <t xml:space="preserve">PISARNE </t>
  </si>
  <si>
    <t>P_M1</t>
  </si>
  <si>
    <t xml:space="preserve">OPIS: P_M1 - delovne mize s predalnikom na kolescih
POZICIJA : Pisarne 6 kosov
OPIS: pozicija je sestavljena iz delovne mize s tipskim kovinskim podnožjem in predalnika na kolescih s ključavnico
SKUPNA DIMENZIJA (Š / V / G): 180 / 75 / 80 cm
MIZNA PLOSKEV: ultrapas, skupna debelina 30 mm, robovi obdelani z 1mm abs nalimkom - dimenzija (šxvxg): 180X3X80 cm
podnožje: tipsko, kovinsko kot npr. Voga Hide HQ 800 ali enakovredno, barva: RAL po izboru arhitekta (bel)                                                                                                     </t>
  </si>
  <si>
    <t>P_PR1</t>
  </si>
  <si>
    <t>OPIS: P_PR1 - predalnik na kolescih
POZICIJA : Pisarne 1,2,3,4,5 in 6, 6 kosov
OPIS: pozicija je sestavljena iz predalnika na kolescih 
PREDALNIK POD MIZO  : korpusi in police iveral 20 mm, robovi obdelani z 1 mm ABS nalimki, dimenzija (šxvxg): 45X60X60 cm, dekor Egger Kaisersberg Oak H3349 ST19 oz. po izboru projektanta
pohištvena kolesca z zavoro, barva črna. Predali : sistem vodil kot npr.Blum ali enakovredno, vodila z blažilci, predali 3x , brez zaklepanja</t>
  </si>
  <si>
    <t>P_O1</t>
  </si>
  <si>
    <t>OPIS:  P_OP1 - visoka  omara za shranjevanje - zaprta s krilnimi vrati
POZICIJA : Pisarne 1,2,3,4,5 in 6 - skupno 23 kosov
OPIS: pozicija je sestavljena iz visoke omare s krilnimi vrati in višinsko nastavljivimi policami
SKUPNA DIMENZIJA (Š / V / G): 80 x 210 x 45 cm (višina omare je poravnana z višino vrat - v vseh prostorih, preveriti na licu mesta)
OMARA: iveral 20 mm,robovi obdelani z 1 mm ABS nalimki ,delitev: 1x korpus , police: iveral 20 mm, višinsko nastavljive, 6kom vrata: krilna, 2x 
cokel : 20 mm UT , višina 50 mm , zapira se vse vidne stranice opreme, barva enaka kot barva opreme
MATERIAL: fronte, koprus, police in cokel : Egger , Basic white, 20 mm
Linijski ročaji kot npr. Rujz design 555.95  ali podobno</t>
  </si>
  <si>
    <t>P_O2</t>
  </si>
  <si>
    <t>OPIS:  P_OP2 - visoka  omara za garderobo                     
POZICIJA : Pisarna 1 , 1 kos
OPIS: pozicija je sestavljena iz visoke omare s krilnimi vrati v kateri je kovinski drog za obešanje oblačil, ter dve polici. 
SKUPNA DIMENZIJA (Š / V / G): 80 x 210 x 45 cm (višina omare je poravnana z višino vrat - v vseh prostorih, preveriti na licu mesta)
OMARA: iveral 20 mm,robovi obdelani z 1 mm ABS nalimki ,delitev: 1x korpus , police: iveral 20 mm, višinsko nastavljive, 6kom, vrata: krilna, 2x , drog za obešanje oblačil 1x
cokel : 20 mm UT , višina 50 mm , zapira se vse vidne stranice opreme, barva enaka kot barva opreme
MATERIAL: fronte, koprus, police in cokel : Egger , Basic white, 20 mm
Linijski ročaji kot npr. Rujz design 555.95  ali podobno</t>
  </si>
  <si>
    <t>P_PO1</t>
  </si>
  <si>
    <r>
      <t xml:space="preserve">OPIS:  P_PO1_OPIS:  P_PO_dvojna polica pod oknom ter maska s perforacijo
POZICIJA : Pisarne 1,2,3,4,5 in 6, skupno 6 kpl
OPIS: pozicija je sestavljena iz dveh  polic, vertikalnih stranic in hrbtišča pod višjo polico in perforiranih snemljivih mask pod spodnjo polico. Police se pritrdi na obstoječo kovinsko podkonstrukcijo, ki je sidrana v betonski parapet. Po potrebi se jo na novo pobarva.  Police se polakira z mat prozornim lakom.
POLICE DIMENZIJA (Š / V / G): police pod okni so sestavljene (po dolžini ) iz dveh delov (vezane plošče debeline 40 ali 50 mm), ki je furnirana v hrastov furnir. Furnir je iz enega kosa, čez obe polici (ni vidnega stika med obema deloma police). Dimenije: zgornja polica 320 x 60 x 5 cm, spodnja 320x75x5 cm (porezana stranica v naklonu). Med policami se namesti 4 vertikalne police višine 46 cm in debeline 3 cm iz enakega materiala kot police. Police z vertikalami tako sestavljajo poličnik, ki ima leseno hrbtišče v katerega se vgradi parapetni kanal.
SNEMLJIVE MASKE DIMENZIJA: pod spodnjo polico se izdela leseno podkonstrukcijo (okvirji iz lesenih moralov) na katero se natakne 4 snemljive perforirane maske. Vsaka maska je širine 80 cm in višine cca 54 cm (točno višino se določi na izmerah). V vsaki maski je perforacija (okrogle luknjice) za kroženje zraka. Maske morajo biti snemljive zaradi dostopa do radiatorjev. Proti tlom je prazen prostor/rega višiine 4-5 cm.Stranice proti steklenima stenama (sosednje pisarne) so polne, da se skrije pogled na poskonstrukcijo.
Maske so iz 20 mm vezane plošče, barvane v belo barvo. 
POZICIJA : Pisarne 1,2,3,4,5 in 6, skupno 6 kpl
. </t>
    </r>
    <r>
      <rPr>
        <b/>
        <sz val="11"/>
        <rFont val="Arial Narrow"/>
        <family val="2"/>
        <charset val="238"/>
      </rPr>
      <t>OPOMBA: zaradi različnih širin pisarn se dolžine polic in mask prilagodijo na dejanske izmere.</t>
    </r>
  </si>
  <si>
    <t>SKUPAJ PROJEKTIRANA OPREMA</t>
  </si>
  <si>
    <t>B.</t>
  </si>
  <si>
    <t>T_KO1</t>
  </si>
  <si>
    <t>Vgradni podpultni hladilnik širine 60 cm višine 82 (nad njim mora biti prostor za vgradno kuhalno ploščo) kot npr. Gorenje RBIU609FA1 ali enakovredno</t>
  </si>
  <si>
    <t>T_KO2</t>
  </si>
  <si>
    <t>Indukcijska kuhalna plošča dvema kuhališčema kot npr. Gorenje
GI3201BC ali enakovredno , dimenzije 30x54 cm</t>
  </si>
  <si>
    <t>T_KO3</t>
  </si>
  <si>
    <t>2x plastičen koš vstavljen v predal pod koritom za ločevanje odpadkov kot npr. Ikea Hallbar 22 l ali enakovredno , s pokrovom</t>
  </si>
  <si>
    <t>T_S1</t>
  </si>
  <si>
    <t>Tipski delovni stol z nastavljivo višino sedišča, nastavljivim naklonom naslona, kovinsko podnožje s kolesci in rokonasloni. Tapicirano sedišče, mrežen naslon. Kot npr. Freza Kiku task chair ali enakovredno, barva črna</t>
  </si>
  <si>
    <t>T_S2</t>
  </si>
  <si>
    <t>Tipski stol za sestanke brez rokonaslona , različne barve,  lesena lupina (vezana plošča) in leseno ali kovinsko kot npr. Scabdesign stol Sisi ali enakovredno, barva po izboru projektanta</t>
  </si>
  <si>
    <t>T_M1</t>
  </si>
  <si>
    <t>Okrogla miza za sestanke, premera 80 cm, okroglo podnožje, višina 75 cm, podnožje kovinsko, kot npr. Frezza Pop table ali enakovredno, barva bela</t>
  </si>
  <si>
    <t>T_M3</t>
  </si>
  <si>
    <t>Ovalna miza za sestanke, dimenzije 180x90 cm, 2x točkovno okroglo podnožje, višina 75 cm, podnožje kovinsko, kot npr. Frezza Pop table ali enakovredno, barva bela</t>
  </si>
  <si>
    <t>T_M5</t>
  </si>
  <si>
    <t>Kvadratna visoka jedilna miza dimenzije 60x60cm, h=110 cm, tipsko podnožje kot npr. Pedrali Stylus 5404 + točkovnno podnožje</t>
  </si>
  <si>
    <t>T_K1</t>
  </si>
  <si>
    <t>koš za smeti , tipski kovinska mreža, bel, cca 20 l, okrogel</t>
  </si>
  <si>
    <t>T_ST1</t>
  </si>
  <si>
    <t>Stojalo - prostostoječ obešalnik za obešanje oblačil, kovinski kot npr. Ikea Ekrar, bela barva</t>
  </si>
  <si>
    <t>T_S3</t>
  </si>
  <si>
    <t>Tipski enosed , oblazinjen, blago  in barva po izobru projektanta , kovinsko podnožje kot npr. Pedrali Box 741 ali enakovredno</t>
  </si>
  <si>
    <t>T_S4</t>
  </si>
  <si>
    <t>Tipski enosed , oblazinjen, blago  in barva po izobru projektanta (zelena) kot npr. Frezza_Afina sofa ali enakovredno</t>
  </si>
  <si>
    <t>T_O1</t>
  </si>
  <si>
    <t>2x okroglo stensko ogledalo, premer 61 cm, z vgrajeno svetilko kot npr. Intralighting Futon, črn okvir ali enakovredno</t>
  </si>
  <si>
    <t>TIPSKA OPREMA SKUPAJ: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</si>
</sst>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_(\$* #,##0.00_);_(\$* \(#,##0.00\);_(\$* \-??_);_(@_)"/>
    <numFmt numFmtId="165" formatCode="_-* #,##0.00&quot; SIT&quot;_-;\-* #,##0.00&quot; SIT&quot;_-;_-* \-??&quot; SIT&quot;_-;_-@_-"/>
    <numFmt numFmtId="166" formatCode="_-* #,##0.00\ _S_I_T_-;\-* #,##0.00\ _S_I_T_-;_-* \-??\ _S_I_T_-;_-@_-"/>
    <numFmt numFmtId="167" formatCode="#,##0.00&quot; €&quot;"/>
    <numFmt numFmtId="168" formatCode="#,##0.00\ [$€-1]"/>
    <numFmt numFmtId="169" formatCode="#,##0.00\ [$€-813]"/>
    <numFmt numFmtId="170" formatCode="0.0"/>
    <numFmt numFmtId="171" formatCode="_-* #,##0.00\ [$€-424]_-;\-* #,##0.00\ [$€-424]_-;_-* \-??\ [$€-424]_-;_-@_-"/>
    <numFmt numFmtId="172" formatCode="&quot;To-&quot;0"/>
    <numFmt numFmtId="173" formatCode="&quot;PR-A&quot;0"/>
    <numFmt numFmtId="174" formatCode="&quot;OG-D&quot;0"/>
    <numFmt numFmtId="175" formatCode="&quot;OH-&quot;0"/>
    <numFmt numFmtId="176" formatCode="&quot;OG-A&quot;0"/>
    <numFmt numFmtId="177" formatCode="&quot;OG-&quot;0"/>
    <numFmt numFmtId="178" formatCode="&quot;PK-B&quot;0"/>
    <numFmt numFmtId="179" formatCode="&quot;P-&quot;0"/>
    <numFmt numFmtId="180" formatCode="&quot;OG-C&quot;0"/>
    <numFmt numFmtId="181" formatCode="&quot;PK-A&quot;0"/>
    <numFmt numFmtId="182" formatCode="&quot;PK-C&quot;0"/>
    <numFmt numFmtId="183" formatCode="&quot;OG-E&quot;0"/>
    <numFmt numFmtId="184" formatCode="&quot;VK-&quot;0"/>
    <numFmt numFmtId="185" formatCode="&quot;VK-F1-&quot;0"/>
    <numFmt numFmtId="186" formatCode="&quot;PK-&quot;0"/>
    <numFmt numFmtId="187" formatCode="&quot;PK-&quot;0&quot;-EL1&quot;"/>
    <numFmt numFmtId="188" formatCode="&quot;PK-&quot;0&quot;-x8_a-d&quot;"/>
    <numFmt numFmtId="189" formatCode="#,##0.0"/>
    <numFmt numFmtId="190" formatCode="&quot;VK-B&quot;0"/>
    <numFmt numFmtId="191" formatCode="&quot;VK-C&quot;0"/>
  </numFmts>
  <fonts count="58">
    <font>
      <sz val="10"/>
      <name val="Arial"/>
      <family val="2"/>
      <charset val="238"/>
    </font>
    <font>
      <sz val="10"/>
      <name val="Tahoma"/>
      <family val="2"/>
      <charset val="238"/>
    </font>
    <font>
      <sz val="11"/>
      <color indexed="8"/>
      <name val="Calibri"/>
      <family val="2"/>
      <charset val="1"/>
    </font>
    <font>
      <sz val="11"/>
      <color indexed="8"/>
      <name val="Calibri"/>
      <family val="2"/>
      <charset val="238"/>
    </font>
    <font>
      <sz val="10"/>
      <name val="Arial"/>
      <family val="2"/>
      <charset val="1"/>
    </font>
    <font>
      <sz val="11"/>
      <color indexed="8"/>
      <name val="Arial"/>
      <family val="2"/>
      <charset val="1"/>
    </font>
    <font>
      <sz val="11"/>
      <name val="Arial Narrow CE"/>
      <family val="2"/>
      <charset val="238"/>
    </font>
    <font>
      <sz val="10"/>
      <name val="Arial CE"/>
      <family val="2"/>
      <charset val="238"/>
    </font>
    <font>
      <sz val="9"/>
      <name val="Tahoma"/>
      <family val="2"/>
      <charset val="238"/>
    </font>
    <font>
      <sz val="9"/>
      <name val="Tahoma"/>
      <family val="2"/>
      <charset val="1"/>
    </font>
    <font>
      <sz val="11"/>
      <color indexed="8"/>
      <name val="Arial"/>
      <family val="2"/>
      <charset val="238"/>
    </font>
    <font>
      <sz val="10"/>
      <name val="Arial CE"/>
      <family val="2"/>
      <charset val="1"/>
    </font>
    <font>
      <i/>
      <sz val="11"/>
      <color indexed="23"/>
      <name val="Calibri"/>
      <family val="2"/>
      <charset val="1"/>
    </font>
    <font>
      <sz val="10"/>
      <color indexed="8"/>
      <name val="Century Gothic"/>
      <family val="2"/>
      <charset val="238"/>
    </font>
    <font>
      <sz val="10"/>
      <name val="Lucida Sans"/>
      <family val="2"/>
      <charset val="238"/>
    </font>
    <font>
      <b/>
      <sz val="11"/>
      <name val="Arial Nova Cond"/>
      <family val="2"/>
      <charset val="1"/>
    </font>
    <font>
      <sz val="11"/>
      <name val="Arial Nova Cond"/>
      <family val="2"/>
      <charset val="1"/>
    </font>
    <font>
      <sz val="11"/>
      <color indexed="8"/>
      <name val="Arial Nova Cond"/>
      <family val="2"/>
      <charset val="1"/>
    </font>
    <font>
      <sz val="11"/>
      <name val="Arial Narrow"/>
      <family val="2"/>
      <charset val="238"/>
    </font>
    <font>
      <b/>
      <sz val="11"/>
      <name val="Arial Narrow"/>
      <family val="2"/>
      <charset val="238"/>
    </font>
    <font>
      <sz val="11"/>
      <color indexed="8"/>
      <name val="Arial Narrow"/>
      <family val="2"/>
      <charset val="238"/>
    </font>
    <font>
      <u/>
      <sz val="11"/>
      <name val="Arial Narrow"/>
      <family val="2"/>
      <charset val="238"/>
    </font>
    <font>
      <b/>
      <sz val="11"/>
      <color indexed="8"/>
      <name val="Arial Narrow"/>
      <family val="2"/>
      <charset val="238"/>
    </font>
    <font>
      <sz val="8"/>
      <name val="Arial CE"/>
      <family val="2"/>
      <charset val="238"/>
    </font>
    <font>
      <b/>
      <sz val="8"/>
      <name val="Arial CE"/>
      <family val="2"/>
      <charset val="238"/>
    </font>
    <font>
      <sz val="9"/>
      <name val="Arial"/>
      <family val="2"/>
      <charset val="238"/>
    </font>
    <font>
      <b/>
      <sz val="9"/>
      <name val="Arial"/>
      <family val="2"/>
      <charset val="238"/>
    </font>
    <font>
      <sz val="8"/>
      <name val="Swis721 Cn BT"/>
      <family val="2"/>
      <charset val="1"/>
    </font>
    <font>
      <b/>
      <sz val="8"/>
      <name val="Arial"/>
      <family val="2"/>
      <charset val="238"/>
    </font>
    <font>
      <sz val="8"/>
      <name val="Arial"/>
      <family val="2"/>
      <charset val="238"/>
    </font>
    <font>
      <sz val="12"/>
      <name val="Swis721 Cn BT"/>
      <family val="2"/>
      <charset val="1"/>
    </font>
    <font>
      <b/>
      <sz val="12"/>
      <name val="Arial"/>
      <family val="2"/>
      <charset val="238"/>
    </font>
    <font>
      <sz val="12"/>
      <name val="Arial"/>
      <family val="2"/>
      <charset val="238"/>
    </font>
    <font>
      <b/>
      <sz val="10"/>
      <name val="Arial"/>
      <family val="2"/>
      <charset val="238"/>
    </font>
    <font>
      <sz val="10"/>
      <name val="Swis721 Cn BT"/>
      <family val="2"/>
      <charset val="1"/>
    </font>
    <font>
      <b/>
      <u/>
      <sz val="12"/>
      <name val="Arial"/>
      <family val="2"/>
      <charset val="238"/>
    </font>
    <font>
      <sz val="9"/>
      <color indexed="8"/>
      <name val="Arial"/>
      <family val="2"/>
      <charset val="238"/>
    </font>
    <font>
      <b/>
      <i/>
      <sz val="9"/>
      <color indexed="8"/>
      <name val="Arial"/>
      <family val="2"/>
      <charset val="238"/>
    </font>
    <font>
      <b/>
      <i/>
      <sz val="9"/>
      <name val="Arial"/>
      <family val="2"/>
      <charset val="238"/>
    </font>
    <font>
      <i/>
      <sz val="9"/>
      <name val="Arial"/>
      <family val="2"/>
      <charset val="238"/>
    </font>
    <font>
      <sz val="9"/>
      <color indexed="8"/>
      <name val="Arial CRY"/>
      <charset val="238"/>
    </font>
    <font>
      <u/>
      <sz val="9"/>
      <color indexed="8"/>
      <name val="Arial"/>
      <family val="2"/>
      <charset val="238"/>
    </font>
    <font>
      <i/>
      <sz val="9"/>
      <color indexed="8"/>
      <name val="Arial"/>
      <family val="2"/>
      <charset val="238"/>
    </font>
    <font>
      <u/>
      <sz val="9"/>
      <name val="Arial"/>
      <family val="2"/>
      <charset val="238"/>
    </font>
    <font>
      <b/>
      <u/>
      <sz val="9"/>
      <name val="Arial"/>
      <family val="2"/>
      <charset val="238"/>
    </font>
    <font>
      <sz val="9"/>
      <name val="Circe"/>
      <family val="2"/>
      <charset val="238"/>
    </font>
    <font>
      <sz val="9"/>
      <color indexed="8"/>
      <name val="Arial "/>
      <family val="2"/>
      <charset val="238"/>
    </font>
    <font>
      <b/>
      <sz val="10"/>
      <name val="Arial CE"/>
      <family val="2"/>
      <charset val="238"/>
    </font>
    <font>
      <sz val="10"/>
      <color indexed="8"/>
      <name val="Arial"/>
      <family val="2"/>
      <charset val="1"/>
    </font>
    <font>
      <b/>
      <sz val="11"/>
      <color indexed="8"/>
      <name val="Arial"/>
      <family val="2"/>
      <charset val="1"/>
    </font>
    <font>
      <b/>
      <sz val="10"/>
      <name val="Arial"/>
      <family val="2"/>
      <charset val="1"/>
    </font>
    <font>
      <b/>
      <sz val="10"/>
      <color indexed="8"/>
      <name val="Arial"/>
      <family val="2"/>
      <charset val="1"/>
    </font>
    <font>
      <b/>
      <i/>
      <sz val="10"/>
      <color indexed="8"/>
      <name val="Arial"/>
      <family val="2"/>
      <charset val="1"/>
    </font>
    <font>
      <sz val="10"/>
      <color indexed="10"/>
      <name val="Arial"/>
      <family val="2"/>
      <charset val="1"/>
    </font>
    <font>
      <sz val="10"/>
      <color indexed="57"/>
      <name val="Arial"/>
      <family val="2"/>
      <charset val="1"/>
    </font>
    <font>
      <sz val="10"/>
      <color indexed="57"/>
      <name val="Arial"/>
      <family val="2"/>
      <charset val="238"/>
    </font>
    <font>
      <b/>
      <sz val="10"/>
      <color indexed="8"/>
      <name val="Arial"/>
      <family val="2"/>
      <charset val="238"/>
    </font>
    <font>
      <sz val="10"/>
      <name val="Arial"/>
      <family val="2"/>
      <charset val="238"/>
    </font>
  </fonts>
  <fills count="11">
    <fill>
      <patternFill patternType="none"/>
    </fill>
    <fill>
      <patternFill patternType="gray125"/>
    </fill>
    <fill>
      <patternFill patternType="solid">
        <fgColor indexed="27"/>
        <bgColor indexed="41"/>
      </patternFill>
    </fill>
    <fill>
      <patternFill patternType="solid">
        <fgColor indexed="44"/>
        <bgColor indexed="42"/>
      </patternFill>
    </fill>
    <fill>
      <patternFill patternType="solid">
        <fgColor indexed="9"/>
        <bgColor indexed="26"/>
      </patternFill>
    </fill>
    <fill>
      <patternFill patternType="solid">
        <fgColor indexed="47"/>
        <bgColor indexed="44"/>
      </patternFill>
    </fill>
    <fill>
      <patternFill patternType="solid">
        <fgColor indexed="42"/>
        <bgColor indexed="44"/>
      </patternFill>
    </fill>
    <fill>
      <patternFill patternType="solid">
        <fgColor indexed="31"/>
        <bgColor indexed="22"/>
      </patternFill>
    </fill>
    <fill>
      <patternFill patternType="solid">
        <fgColor indexed="50"/>
        <bgColor indexed="22"/>
      </patternFill>
    </fill>
    <fill>
      <patternFill patternType="solid">
        <fgColor indexed="26"/>
        <bgColor indexed="41"/>
      </patternFill>
    </fill>
    <fill>
      <patternFill patternType="solid">
        <fgColor indexed="41"/>
        <bgColor indexed="27"/>
      </patternFill>
    </fill>
  </fills>
  <borders count="24">
    <border>
      <left/>
      <right/>
      <top/>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style="thin">
        <color indexed="22"/>
      </top>
      <bottom style="thin">
        <color indexed="22"/>
      </bottom>
      <diagonal/>
    </border>
    <border>
      <left/>
      <right/>
      <top style="thin">
        <color indexed="8"/>
      </top>
      <bottom/>
      <diagonal/>
    </border>
    <border>
      <left/>
      <right/>
      <top/>
      <bottom style="thin">
        <color indexed="8"/>
      </bottom>
      <diagonal/>
    </border>
    <border>
      <left style="thin">
        <color indexed="44"/>
      </left>
      <right/>
      <top style="thin">
        <color indexed="44"/>
      </top>
      <bottom style="thin">
        <color indexed="44"/>
      </bottom>
      <diagonal/>
    </border>
    <border>
      <left/>
      <right/>
      <top style="thin">
        <color indexed="44"/>
      </top>
      <bottom style="thin">
        <color indexed="4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58">
    <xf numFmtId="0" fontId="0" fillId="0" borderId="0"/>
    <xf numFmtId="4" fontId="1" fillId="2" borderId="1">
      <alignment horizontal="right" readingOrder="1"/>
      <protection locked="0"/>
    </xf>
    <xf numFmtId="0" fontId="2" fillId="0" borderId="0"/>
    <xf numFmtId="0" fontId="3" fillId="0" borderId="0"/>
    <xf numFmtId="0" fontId="57" fillId="0" borderId="0"/>
    <xf numFmtId="0" fontId="4" fillId="0" borderId="0"/>
    <xf numFmtId="0" fontId="3" fillId="0" borderId="0"/>
    <xf numFmtId="0" fontId="3" fillId="0" borderId="0"/>
    <xf numFmtId="0" fontId="3" fillId="0" borderId="0"/>
    <xf numFmtId="0" fontId="5" fillId="0" borderId="0"/>
    <xf numFmtId="0" fontId="6" fillId="0" borderId="0"/>
    <xf numFmtId="0" fontId="57" fillId="0" borderId="0"/>
    <xf numFmtId="0" fontId="57" fillId="0" borderId="0"/>
    <xf numFmtId="0" fontId="3" fillId="0" borderId="0"/>
    <xf numFmtId="0" fontId="57" fillId="0" borderId="0"/>
    <xf numFmtId="0" fontId="7" fillId="0" borderId="0"/>
    <xf numFmtId="0" fontId="3" fillId="0" borderId="0"/>
    <xf numFmtId="0" fontId="3" fillId="0" borderId="0"/>
    <xf numFmtId="0" fontId="7" fillId="0" borderId="0"/>
    <xf numFmtId="0" fontId="57" fillId="0" borderId="0"/>
    <xf numFmtId="0" fontId="3" fillId="0" borderId="0"/>
    <xf numFmtId="0" fontId="7" fillId="0" borderId="0"/>
    <xf numFmtId="0" fontId="3" fillId="0" borderId="0"/>
    <xf numFmtId="0" fontId="57" fillId="0" borderId="0"/>
    <xf numFmtId="0" fontId="6" fillId="0" borderId="0"/>
    <xf numFmtId="0" fontId="7" fillId="0" borderId="0"/>
    <xf numFmtId="0" fontId="8" fillId="0" borderId="0"/>
    <xf numFmtId="0" fontId="6" fillId="0" borderId="0"/>
    <xf numFmtId="0" fontId="2" fillId="0" borderId="0"/>
    <xf numFmtId="0" fontId="9" fillId="0" borderId="0"/>
    <xf numFmtId="0" fontId="57" fillId="0" borderId="0"/>
    <xf numFmtId="0" fontId="7" fillId="0" borderId="0"/>
    <xf numFmtId="0" fontId="3" fillId="0" borderId="0"/>
    <xf numFmtId="0" fontId="5" fillId="0" borderId="0"/>
    <xf numFmtId="0" fontId="3" fillId="0" borderId="0"/>
    <xf numFmtId="0" fontId="6" fillId="0" borderId="0"/>
    <xf numFmtId="0" fontId="57" fillId="0" borderId="0" applyNumberFormat="0" applyFill="0" applyBorder="0" applyAlignment="0" applyProtection="0"/>
    <xf numFmtId="0" fontId="3" fillId="0" borderId="0"/>
    <xf numFmtId="0" fontId="3" fillId="0" borderId="0"/>
    <xf numFmtId="0" fontId="4" fillId="0" borderId="0">
      <alignment vertical="top"/>
    </xf>
    <xf numFmtId="0" fontId="3" fillId="0" borderId="0"/>
    <xf numFmtId="0" fontId="57" fillId="0" borderId="0"/>
    <xf numFmtId="0" fontId="3" fillId="0" borderId="0"/>
    <xf numFmtId="0" fontId="3" fillId="0" borderId="0"/>
    <xf numFmtId="0" fontId="5" fillId="0" borderId="0"/>
    <xf numFmtId="0" fontId="10" fillId="0" borderId="0"/>
    <xf numFmtId="0" fontId="11" fillId="0" borderId="0"/>
    <xf numFmtId="0" fontId="7" fillId="0" borderId="0"/>
    <xf numFmtId="0" fontId="12" fillId="0" borderId="0" applyNumberFormat="0" applyFill="0" applyBorder="0" applyAlignment="0" applyProtection="0"/>
    <xf numFmtId="0" fontId="13" fillId="0" borderId="0" applyProtection="0">
      <alignment horizontal="left" vertical="top" wrapText="1"/>
    </xf>
    <xf numFmtId="0" fontId="14" fillId="0" borderId="0" applyNumberFormat="0" applyFill="0" applyBorder="0" applyAlignment="0" applyProtection="0"/>
    <xf numFmtId="164" fontId="14" fillId="0" borderId="0" applyFill="0" applyBorder="0" applyAlignment="0" applyProtection="0"/>
    <xf numFmtId="165" fontId="14" fillId="0" borderId="0" applyFill="0" applyBorder="0" applyAlignment="0" applyProtection="0"/>
    <xf numFmtId="166" fontId="57" fillId="0" borderId="0" applyFill="0" applyBorder="0" applyAlignment="0" applyProtection="0"/>
    <xf numFmtId="166" fontId="6"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0" fontId="57" fillId="0" borderId="0"/>
  </cellStyleXfs>
  <cellXfs count="535">
    <xf numFmtId="0" fontId="0" fillId="0" borderId="0" xfId="0"/>
    <xf numFmtId="49" fontId="15" fillId="0" borderId="2" xfId="10" applyNumberFormat="1" applyFont="1" applyBorder="1" applyAlignment="1">
      <alignment horizontal="left" vertical="top"/>
    </xf>
    <xf numFmtId="0" fontId="16" fillId="0" borderId="2" xfId="10" applyFont="1" applyBorder="1" applyAlignment="1">
      <alignment horizontal="justify" vertical="top"/>
    </xf>
    <xf numFmtId="0" fontId="16" fillId="0" borderId="2" xfId="10" applyFont="1" applyBorder="1" applyAlignment="1">
      <alignment horizontal="center" vertical="top"/>
    </xf>
    <xf numFmtId="4" fontId="16" fillId="0" borderId="2" xfId="10" applyNumberFormat="1" applyFont="1" applyBorder="1" applyAlignment="1">
      <alignment vertical="top"/>
    </xf>
    <xf numFmtId="167" fontId="16" fillId="0" borderId="2" xfId="10" applyNumberFormat="1" applyFont="1" applyBorder="1" applyAlignment="1">
      <alignment vertical="top"/>
    </xf>
    <xf numFmtId="0" fontId="16" fillId="0" borderId="2" xfId="10" applyFont="1" applyBorder="1" applyAlignment="1">
      <alignment horizontal="left" vertical="top"/>
    </xf>
    <xf numFmtId="0" fontId="16" fillId="0" borderId="2" xfId="10" applyFont="1" applyBorder="1" applyAlignment="1">
      <alignment vertical="top"/>
    </xf>
    <xf numFmtId="0" fontId="16" fillId="0" borderId="2" xfId="10" applyFont="1" applyBorder="1" applyAlignment="1">
      <alignment horizontal="justify" vertical="top" wrapText="1"/>
    </xf>
    <xf numFmtId="49" fontId="16" fillId="0" borderId="2" xfId="10" applyNumberFormat="1" applyFont="1" applyBorder="1" applyAlignment="1">
      <alignment horizontal="left" vertical="top"/>
    </xf>
    <xf numFmtId="4" fontId="16" fillId="0" borderId="2" xfId="10" applyNumberFormat="1" applyFont="1" applyBorder="1" applyAlignment="1">
      <alignment horizontal="left" vertical="top"/>
    </xf>
    <xf numFmtId="167" fontId="16" fillId="0" borderId="2" xfId="10" applyNumberFormat="1" applyFont="1" applyBorder="1" applyAlignment="1">
      <alignment horizontal="right" vertical="top"/>
    </xf>
    <xf numFmtId="4" fontId="16" fillId="0" borderId="2" xfId="10" applyNumberFormat="1" applyFont="1" applyBorder="1" applyAlignment="1">
      <alignment horizontal="right" vertical="top"/>
    </xf>
    <xf numFmtId="0" fontId="15" fillId="0" borderId="2" xfId="10" applyFont="1" applyBorder="1" applyAlignment="1">
      <alignment horizontal="justify" vertical="top"/>
    </xf>
    <xf numFmtId="0" fontId="15" fillId="0" borderId="2" xfId="10" applyFont="1" applyBorder="1" applyAlignment="1">
      <alignment horizontal="center" vertical="top"/>
    </xf>
    <xf numFmtId="167" fontId="15" fillId="0" borderId="2" xfId="10" applyNumberFormat="1" applyFont="1" applyBorder="1" applyAlignment="1">
      <alignment horizontal="right" vertical="top"/>
    </xf>
    <xf numFmtId="4" fontId="17" fillId="0" borderId="2" xfId="2" applyNumberFormat="1" applyFont="1" applyBorder="1" applyAlignment="1">
      <alignment horizontal="justify" vertical="top" wrapText="1"/>
    </xf>
    <xf numFmtId="9" fontId="16" fillId="0" borderId="2" xfId="10" applyNumberFormat="1" applyFont="1" applyBorder="1" applyAlignment="1">
      <alignment horizontal="left" vertical="top"/>
    </xf>
    <xf numFmtId="4" fontId="15" fillId="0" borderId="2" xfId="10" applyNumberFormat="1" applyFont="1" applyBorder="1" applyAlignment="1">
      <alignment vertical="top"/>
    </xf>
    <xf numFmtId="167" fontId="15" fillId="0" borderId="2" xfId="10" applyNumberFormat="1" applyFont="1" applyBorder="1" applyAlignment="1">
      <alignment vertical="top"/>
    </xf>
    <xf numFmtId="0" fontId="18" fillId="0" borderId="0" xfId="24" applyFont="1"/>
    <xf numFmtId="0" fontId="18" fillId="0" borderId="0" xfId="24" applyFont="1" applyAlignment="1">
      <alignment horizontal="left" vertical="top"/>
    </xf>
    <xf numFmtId="0" fontId="18" fillId="0" borderId="0" xfId="24" applyFont="1" applyAlignment="1">
      <alignment vertical="top"/>
    </xf>
    <xf numFmtId="0" fontId="19" fillId="0" borderId="0" xfId="24" applyFont="1" applyAlignment="1">
      <alignment horizontal="left" vertical="top" wrapText="1"/>
    </xf>
    <xf numFmtId="0" fontId="18" fillId="0" borderId="0" xfId="24" applyFont="1" applyAlignment="1">
      <alignment horizontal="left" vertical="top" wrapText="1"/>
    </xf>
    <xf numFmtId="4" fontId="18" fillId="0" borderId="0" xfId="45" applyNumberFormat="1" applyFont="1" applyAlignment="1">
      <alignment horizontal="justify" vertical="top" wrapText="1"/>
    </xf>
    <xf numFmtId="0" fontId="18" fillId="0" borderId="0" xfId="24" applyFont="1" applyAlignment="1">
      <alignment horizontal="justify" vertical="top" wrapText="1"/>
    </xf>
    <xf numFmtId="0" fontId="19" fillId="0" borderId="0" xfId="24" applyFont="1" applyAlignment="1">
      <alignment horizontal="justify" vertical="top" wrapText="1"/>
    </xf>
    <xf numFmtId="0" fontId="20" fillId="0" borderId="0" xfId="24" applyFont="1" applyAlignment="1">
      <alignment horizontal="justify" vertical="top"/>
    </xf>
    <xf numFmtId="0" fontId="18" fillId="0" borderId="0" xfId="24" applyFont="1" applyAlignment="1">
      <alignment horizontal="justify" vertical="top"/>
    </xf>
    <xf numFmtId="0" fontId="20" fillId="0" borderId="0" xfId="24" applyFont="1" applyAlignment="1">
      <alignment horizontal="justify" vertical="top" wrapText="1"/>
    </xf>
    <xf numFmtId="0" fontId="19" fillId="0" borderId="0" xfId="24" applyFont="1" applyAlignment="1">
      <alignment vertical="top"/>
    </xf>
    <xf numFmtId="0" fontId="19" fillId="0" borderId="0" xfId="24" applyFont="1" applyAlignment="1">
      <alignment horizontal="justify" vertical="top"/>
    </xf>
    <xf numFmtId="49" fontId="19" fillId="0" borderId="3" xfId="10" applyNumberFormat="1" applyFont="1" applyBorder="1" applyAlignment="1">
      <alignment horizontal="left" vertical="top"/>
    </xf>
    <xf numFmtId="0" fontId="18" fillId="0" borderId="3" xfId="10" applyFont="1" applyBorder="1" applyAlignment="1">
      <alignment horizontal="justify" vertical="top"/>
    </xf>
    <xf numFmtId="0" fontId="18" fillId="0" borderId="3" xfId="10" applyFont="1" applyBorder="1" applyAlignment="1">
      <alignment horizontal="center" vertical="top"/>
    </xf>
    <xf numFmtId="4" fontId="18" fillId="0" borderId="3" xfId="10" applyNumberFormat="1" applyFont="1" applyBorder="1" applyAlignment="1">
      <alignment horizontal="right" vertical="top"/>
    </xf>
    <xf numFmtId="167" fontId="18" fillId="0" borderId="3" xfId="10" applyNumberFormat="1" applyFont="1" applyBorder="1" applyAlignment="1" applyProtection="1">
      <alignment horizontal="right" vertical="top"/>
      <protection locked="0"/>
    </xf>
    <xf numFmtId="167" fontId="18" fillId="0" borderId="3" xfId="10" applyNumberFormat="1" applyFont="1" applyBorder="1" applyAlignment="1">
      <alignment horizontal="right" vertical="top"/>
    </xf>
    <xf numFmtId="0" fontId="0" fillId="0" borderId="3" xfId="0" applyBorder="1" applyAlignment="1" applyProtection="1">
      <alignment horizontal="right"/>
      <protection locked="0"/>
    </xf>
    <xf numFmtId="4" fontId="18" fillId="0" borderId="3" xfId="10" applyNumberFormat="1" applyFont="1" applyBorder="1" applyAlignment="1">
      <alignment vertical="top"/>
    </xf>
    <xf numFmtId="0" fontId="18" fillId="0" borderId="3" xfId="10" applyFont="1" applyBorder="1" applyAlignment="1">
      <alignment horizontal="left" vertical="top"/>
    </xf>
    <xf numFmtId="0" fontId="18" fillId="0" borderId="3" xfId="10" applyFont="1" applyBorder="1" applyAlignment="1">
      <alignment vertical="top"/>
    </xf>
    <xf numFmtId="0" fontId="18" fillId="0" borderId="3" xfId="10" applyFont="1" applyBorder="1" applyAlignment="1">
      <alignment horizontal="justify" vertical="top" wrapText="1"/>
    </xf>
    <xf numFmtId="49" fontId="18" fillId="0" borderId="3" xfId="10" applyNumberFormat="1" applyFont="1" applyBorder="1" applyAlignment="1">
      <alignment horizontal="justify" vertical="top"/>
    </xf>
    <xf numFmtId="49" fontId="18" fillId="0" borderId="3" xfId="10" applyNumberFormat="1" applyFont="1" applyBorder="1" applyAlignment="1">
      <alignment horizontal="left" vertical="top"/>
    </xf>
    <xf numFmtId="0" fontId="19" fillId="0" borderId="3" xfId="10" applyFont="1" applyBorder="1" applyAlignment="1">
      <alignment horizontal="justify" vertical="top"/>
    </xf>
    <xf numFmtId="0" fontId="19" fillId="0" borderId="3" xfId="10" applyFont="1" applyBorder="1" applyAlignment="1">
      <alignment horizontal="center" vertical="top"/>
    </xf>
    <xf numFmtId="167" fontId="19" fillId="0" borderId="3" xfId="10" applyNumberFormat="1" applyFont="1" applyBorder="1" applyAlignment="1" applyProtection="1">
      <alignment horizontal="right" vertical="top"/>
      <protection locked="0"/>
    </xf>
    <xf numFmtId="167" fontId="19" fillId="0" borderId="3" xfId="10" applyNumberFormat="1" applyFont="1" applyBorder="1" applyAlignment="1">
      <alignment horizontal="right" vertical="top"/>
    </xf>
    <xf numFmtId="4" fontId="20" fillId="0" borderId="3" xfId="2" applyNumberFormat="1" applyFont="1" applyBorder="1" applyAlignment="1">
      <alignment horizontal="justify" vertical="top" wrapText="1"/>
    </xf>
    <xf numFmtId="0" fontId="18" fillId="0" borderId="3" xfId="2" applyFont="1" applyBorder="1" applyAlignment="1">
      <alignment horizontal="justify" vertical="top" wrapText="1"/>
    </xf>
    <xf numFmtId="49" fontId="19" fillId="0" borderId="3" xfId="10" applyNumberFormat="1" applyFont="1" applyBorder="1" applyAlignment="1">
      <alignment horizontal="justify" vertical="top"/>
    </xf>
    <xf numFmtId="4" fontId="18" fillId="0" borderId="3" xfId="10" applyNumberFormat="1" applyFont="1" applyBorder="1" applyAlignment="1">
      <alignment horizontal="justify" vertical="top"/>
    </xf>
    <xf numFmtId="167" fontId="18" fillId="0" borderId="3" xfId="10" applyNumberFormat="1" applyFont="1" applyBorder="1" applyAlignment="1" applyProtection="1">
      <alignment horizontal="justify" vertical="top"/>
      <protection locked="0"/>
    </xf>
    <xf numFmtId="167" fontId="18" fillId="0" borderId="3" xfId="10" applyNumberFormat="1" applyFont="1" applyBorder="1" applyAlignment="1">
      <alignment horizontal="justify" vertical="top"/>
    </xf>
    <xf numFmtId="0" fontId="18" fillId="3" borderId="3" xfId="10" applyFont="1" applyFill="1" applyBorder="1" applyAlignment="1" applyProtection="1">
      <alignment horizontal="center" vertical="top" wrapText="1"/>
      <protection locked="0"/>
    </xf>
    <xf numFmtId="0" fontId="0" fillId="3" borderId="3" xfId="0" applyFill="1" applyBorder="1" applyAlignment="1" applyProtection="1">
      <alignment horizontal="right"/>
      <protection locked="0"/>
    </xf>
    <xf numFmtId="0" fontId="20" fillId="0" borderId="3" xfId="2" applyFont="1" applyBorder="1" applyAlignment="1">
      <alignment horizontal="justify" vertical="top" wrapText="1"/>
    </xf>
    <xf numFmtId="0" fontId="18" fillId="0" borderId="3" xfId="10" applyFont="1" applyBorder="1" applyAlignment="1">
      <alignment horizontal="center" vertical="top" wrapText="1"/>
    </xf>
    <xf numFmtId="4" fontId="18" fillId="0" borderId="3" xfId="54" applyNumberFormat="1" applyFont="1" applyFill="1" applyBorder="1" applyAlignment="1" applyProtection="1">
      <alignment horizontal="right" vertical="top"/>
    </xf>
    <xf numFmtId="49" fontId="19" fillId="3" borderId="3" xfId="10" applyNumberFormat="1" applyFont="1" applyFill="1" applyBorder="1" applyAlignment="1">
      <alignment horizontal="left" vertical="top"/>
    </xf>
    <xf numFmtId="0" fontId="19" fillId="3" borderId="3" xfId="10" applyFont="1" applyFill="1" applyBorder="1" applyAlignment="1">
      <alignment horizontal="justify" vertical="top"/>
    </xf>
    <xf numFmtId="0" fontId="19" fillId="3" borderId="3" xfId="10" applyFont="1" applyFill="1" applyBorder="1" applyAlignment="1">
      <alignment horizontal="center" vertical="top"/>
    </xf>
    <xf numFmtId="4" fontId="18" fillId="3" borderId="3" xfId="10" applyNumberFormat="1" applyFont="1" applyFill="1" applyBorder="1" applyAlignment="1">
      <alignment horizontal="right" vertical="top"/>
    </xf>
    <xf numFmtId="167" fontId="19" fillId="3" borderId="3" xfId="10" applyNumberFormat="1" applyFont="1" applyFill="1" applyBorder="1" applyAlignment="1" applyProtection="1">
      <alignment horizontal="right" vertical="top"/>
      <protection locked="0"/>
    </xf>
    <xf numFmtId="167" fontId="19" fillId="3" borderId="3" xfId="10" applyNumberFormat="1" applyFont="1" applyFill="1" applyBorder="1" applyAlignment="1">
      <alignment horizontal="right" vertical="top"/>
    </xf>
    <xf numFmtId="0" fontId="19" fillId="3" borderId="3" xfId="10" applyFont="1" applyFill="1" applyBorder="1" applyAlignment="1" applyProtection="1">
      <alignment horizontal="right" vertical="top"/>
      <protection locked="0"/>
    </xf>
    <xf numFmtId="4" fontId="19" fillId="0" borderId="3" xfId="10" applyNumberFormat="1" applyFont="1" applyBorder="1" applyAlignment="1">
      <alignment vertical="top"/>
    </xf>
    <xf numFmtId="0" fontId="19" fillId="0" borderId="3" xfId="10" applyFont="1" applyBorder="1" applyAlignment="1">
      <alignment horizontal="left" vertical="top"/>
    </xf>
    <xf numFmtId="0" fontId="19" fillId="0" borderId="3" xfId="10" applyFont="1" applyBorder="1" applyAlignment="1">
      <alignment vertical="top"/>
    </xf>
    <xf numFmtId="4" fontId="18" fillId="0" borderId="3" xfId="10" applyNumberFormat="1" applyFont="1" applyBorder="1" applyAlignment="1">
      <alignment horizontal="left" vertical="top"/>
    </xf>
    <xf numFmtId="0" fontId="19" fillId="0" borderId="3" xfId="10" applyFont="1" applyBorder="1" applyAlignment="1">
      <alignment horizontal="right" vertical="top"/>
    </xf>
    <xf numFmtId="0" fontId="18" fillId="3" borderId="3" xfId="10" applyFont="1" applyFill="1" applyBorder="1" applyAlignment="1" applyProtection="1">
      <alignment horizontal="right" vertical="top"/>
      <protection locked="0"/>
    </xf>
    <xf numFmtId="4" fontId="18" fillId="3" borderId="3" xfId="10" applyNumberFormat="1" applyFont="1" applyFill="1" applyBorder="1" applyAlignment="1">
      <alignment vertical="top"/>
    </xf>
    <xf numFmtId="0" fontId="18" fillId="3" borderId="3" xfId="10" applyFont="1" applyFill="1" applyBorder="1" applyAlignment="1">
      <alignment horizontal="left" vertical="top"/>
    </xf>
    <xf numFmtId="0" fontId="18" fillId="3" borderId="3" xfId="10" applyFont="1" applyFill="1" applyBorder="1" applyAlignment="1">
      <alignment vertical="top"/>
    </xf>
    <xf numFmtId="4" fontId="18" fillId="3" borderId="3" xfId="10" applyNumberFormat="1" applyFont="1" applyFill="1" applyBorder="1" applyAlignment="1" applyProtection="1">
      <alignment horizontal="right" vertical="top"/>
      <protection locked="0"/>
    </xf>
    <xf numFmtId="0" fontId="19" fillId="0" borderId="3" xfId="10" applyFont="1" applyBorder="1" applyAlignment="1">
      <alignment horizontal="justify" vertical="top" wrapText="1"/>
    </xf>
    <xf numFmtId="4" fontId="18" fillId="0" borderId="3" xfId="10" applyNumberFormat="1" applyFont="1" applyBorder="1" applyAlignment="1">
      <alignment vertical="top" wrapText="1"/>
    </xf>
    <xf numFmtId="0" fontId="20" fillId="0" borderId="3" xfId="10" applyFont="1" applyBorder="1" applyAlignment="1">
      <alignment wrapText="1"/>
    </xf>
    <xf numFmtId="0" fontId="20" fillId="0" borderId="3" xfId="10" applyFont="1" applyBorder="1" applyAlignment="1">
      <alignment horizontal="justify" vertical="top" wrapText="1"/>
    </xf>
    <xf numFmtId="0" fontId="23" fillId="4" borderId="0" xfId="0" applyFont="1" applyFill="1"/>
    <xf numFmtId="1" fontId="24" fillId="4" borderId="0" xfId="0" applyNumberFormat="1" applyFont="1" applyFill="1" applyAlignment="1">
      <alignment horizontal="left"/>
    </xf>
    <xf numFmtId="0" fontId="23" fillId="4" borderId="0" xfId="0" applyFont="1" applyFill="1" applyAlignment="1">
      <alignment readingOrder="1"/>
    </xf>
    <xf numFmtId="168" fontId="23" fillId="4" borderId="0" xfId="0" applyNumberFormat="1" applyFont="1" applyFill="1"/>
    <xf numFmtId="169" fontId="23" fillId="4" borderId="0" xfId="0" applyNumberFormat="1" applyFont="1" applyFill="1"/>
    <xf numFmtId="0" fontId="25" fillId="4" borderId="0" xfId="21" applyFont="1" applyFill="1"/>
    <xf numFmtId="49" fontId="25" fillId="4" borderId="4" xfId="21" applyNumberFormat="1" applyFont="1" applyFill="1" applyBorder="1" applyAlignment="1">
      <alignment horizontal="left" vertical="center"/>
    </xf>
    <xf numFmtId="0" fontId="26" fillId="4" borderId="0" xfId="21" applyFont="1" applyFill="1" applyAlignment="1">
      <alignment horizontal="left" vertical="center"/>
    </xf>
    <xf numFmtId="0" fontId="25" fillId="4" borderId="0" xfId="21" applyFont="1" applyFill="1" applyAlignment="1">
      <alignment vertical="center"/>
    </xf>
    <xf numFmtId="49" fontId="25" fillId="4" borderId="0" xfId="21" applyNumberFormat="1" applyFont="1" applyFill="1" applyAlignment="1">
      <alignment horizontal="left" vertical="center"/>
    </xf>
    <xf numFmtId="0" fontId="26" fillId="4" borderId="0" xfId="21" applyFont="1" applyFill="1" applyAlignment="1">
      <alignment vertical="center"/>
    </xf>
    <xf numFmtId="49" fontId="25" fillId="4" borderId="5" xfId="21" applyNumberFormat="1" applyFont="1" applyFill="1" applyBorder="1" applyAlignment="1">
      <alignment horizontal="left" vertical="center"/>
    </xf>
    <xf numFmtId="0" fontId="26" fillId="4" borderId="5" xfId="21" applyFont="1" applyFill="1" applyBorder="1" applyAlignment="1">
      <alignment horizontal="left" vertical="center"/>
    </xf>
    <xf numFmtId="170" fontId="26" fillId="4" borderId="5" xfId="21" applyNumberFormat="1" applyFont="1" applyFill="1" applyBorder="1" applyAlignment="1">
      <alignment horizontal="left" vertical="center"/>
    </xf>
    <xf numFmtId="168" fontId="26" fillId="4" borderId="5" xfId="21" applyNumberFormat="1" applyFont="1" applyFill="1" applyBorder="1" applyAlignment="1">
      <alignment horizontal="left" vertical="center"/>
    </xf>
    <xf numFmtId="0" fontId="25" fillId="4" borderId="0" xfId="21" applyFont="1" applyFill="1" applyAlignment="1">
      <alignment horizontal="right" vertical="center"/>
    </xf>
    <xf numFmtId="0" fontId="27" fillId="4" borderId="0" xfId="0" applyFont="1" applyFill="1"/>
    <xf numFmtId="1" fontId="26" fillId="4" borderId="4" xfId="0" applyNumberFormat="1" applyFont="1" applyFill="1" applyBorder="1" applyAlignment="1">
      <alignment horizontal="left"/>
    </xf>
    <xf numFmtId="0" fontId="26" fillId="4" borderId="4" xfId="0" applyFont="1" applyFill="1" applyBorder="1" applyAlignment="1">
      <alignment readingOrder="1"/>
    </xf>
    <xf numFmtId="168" fontId="26" fillId="4" borderId="4" xfId="0" applyNumberFormat="1" applyFont="1" applyFill="1" applyBorder="1" applyAlignment="1">
      <alignment horizontal="center" wrapText="1"/>
    </xf>
    <xf numFmtId="169" fontId="26" fillId="4" borderId="4" xfId="0" applyNumberFormat="1" applyFont="1" applyFill="1" applyBorder="1" applyAlignment="1">
      <alignment horizontal="center" wrapText="1"/>
    </xf>
    <xf numFmtId="1" fontId="28" fillId="4" borderId="0" xfId="0" applyNumberFormat="1" applyFont="1" applyFill="1" applyAlignment="1">
      <alignment horizontal="left"/>
    </xf>
    <xf numFmtId="0" fontId="29" fillId="4" borderId="0" xfId="0" applyFont="1" applyFill="1" applyAlignment="1">
      <alignment readingOrder="1"/>
    </xf>
    <xf numFmtId="168" fontId="29" fillId="4" borderId="0" xfId="0" applyNumberFormat="1" applyFont="1" applyFill="1"/>
    <xf numFmtId="169" fontId="29" fillId="4" borderId="0" xfId="0" applyNumberFormat="1" applyFont="1" applyFill="1"/>
    <xf numFmtId="1" fontId="29" fillId="4" borderId="0" xfId="0" applyNumberFormat="1" applyFont="1" applyFill="1" applyAlignment="1">
      <alignment horizontal="left"/>
    </xf>
    <xf numFmtId="0" fontId="30" fillId="4" borderId="0" xfId="0" applyFont="1" applyFill="1"/>
    <xf numFmtId="49" fontId="31" fillId="4" borderId="0" xfId="0" applyNumberFormat="1" applyFont="1" applyFill="1" applyAlignment="1">
      <alignment horizontal="left"/>
    </xf>
    <xf numFmtId="0" fontId="31" fillId="4" borderId="0" xfId="0" applyFont="1" applyFill="1" applyAlignment="1">
      <alignment readingOrder="1"/>
    </xf>
    <xf numFmtId="168" fontId="32" fillId="4" borderId="0" xfId="0" applyNumberFormat="1" applyFont="1" applyFill="1"/>
    <xf numFmtId="169" fontId="32" fillId="4" borderId="0" xfId="0" applyNumberFormat="1" applyFont="1" applyFill="1"/>
    <xf numFmtId="1" fontId="31" fillId="4" borderId="0" xfId="0" applyNumberFormat="1" applyFont="1" applyFill="1" applyAlignment="1">
      <alignment horizontal="left" vertical="top"/>
    </xf>
    <xf numFmtId="0" fontId="33" fillId="4" borderId="0" xfId="0" applyFont="1" applyFill="1" applyAlignment="1">
      <alignment horizontal="left" vertical="top" wrapText="1"/>
    </xf>
    <xf numFmtId="171" fontId="32" fillId="4" borderId="5" xfId="0" applyNumberFormat="1" applyFont="1" applyFill="1" applyBorder="1"/>
    <xf numFmtId="0" fontId="33" fillId="4" borderId="0" xfId="0" applyFont="1" applyFill="1" applyAlignment="1">
      <alignment horizontal="left" wrapText="1"/>
    </xf>
    <xf numFmtId="0" fontId="34" fillId="4" borderId="0" xfId="0" applyFont="1" applyFill="1"/>
    <xf numFmtId="1" fontId="31" fillId="4" borderId="0" xfId="0" applyNumberFormat="1" applyFont="1" applyFill="1" applyAlignment="1">
      <alignment horizontal="left"/>
    </xf>
    <xf numFmtId="0" fontId="31" fillId="4" borderId="0" xfId="0" applyFont="1" applyFill="1" applyAlignment="1">
      <alignment horizontal="left"/>
    </xf>
    <xf numFmtId="171" fontId="27" fillId="4" borderId="0" xfId="0" applyNumberFormat="1" applyFont="1" applyFill="1"/>
    <xf numFmtId="171" fontId="0" fillId="4" borderId="0" xfId="50" applyNumberFormat="1" applyFont="1" applyFill="1" applyBorder="1" applyAlignment="1" applyProtection="1"/>
    <xf numFmtId="171" fontId="32" fillId="4" borderId="0" xfId="0" applyNumberFormat="1" applyFont="1" applyFill="1"/>
    <xf numFmtId="0" fontId="27" fillId="4" borderId="0" xfId="0" applyFont="1" applyFill="1" applyAlignment="1">
      <alignment readingOrder="1"/>
    </xf>
    <xf numFmtId="1" fontId="27" fillId="4" borderId="0" xfId="0" applyNumberFormat="1" applyFont="1" applyFill="1" applyAlignment="1">
      <alignment horizontal="left"/>
    </xf>
    <xf numFmtId="168" fontId="27" fillId="4" borderId="0" xfId="0" applyNumberFormat="1" applyFont="1" applyFill="1"/>
    <xf numFmtId="169" fontId="27" fillId="4" borderId="0" xfId="0" applyNumberFormat="1" applyFont="1" applyFill="1"/>
    <xf numFmtId="1" fontId="23" fillId="4" borderId="0" xfId="0" applyNumberFormat="1" applyFont="1" applyFill="1" applyAlignment="1">
      <alignment horizontal="left"/>
    </xf>
    <xf numFmtId="0" fontId="32" fillId="4" borderId="0" xfId="0" applyFont="1" applyFill="1"/>
    <xf numFmtId="49" fontId="31" fillId="4" borderId="0" xfId="0" applyNumberFormat="1" applyFont="1" applyFill="1" applyAlignment="1">
      <alignment horizontal="left" readingOrder="1"/>
    </xf>
    <xf numFmtId="170" fontId="32" fillId="4" borderId="0" xfId="0" applyNumberFormat="1" applyFont="1" applyFill="1" applyAlignment="1">
      <alignment horizontal="right" vertical="center"/>
    </xf>
    <xf numFmtId="0" fontId="25" fillId="4" borderId="0" xfId="0" applyFont="1" applyFill="1"/>
    <xf numFmtId="0" fontId="26" fillId="4" borderId="0" xfId="0" applyFont="1" applyFill="1" applyAlignment="1">
      <alignment readingOrder="1"/>
    </xf>
    <xf numFmtId="170" fontId="25" fillId="4" borderId="0" xfId="0" applyNumberFormat="1" applyFont="1" applyFill="1" applyAlignment="1">
      <alignment horizontal="right" vertical="center"/>
    </xf>
    <xf numFmtId="168" fontId="25" fillId="4" borderId="0" xfId="0" applyNumberFormat="1" applyFont="1" applyFill="1"/>
    <xf numFmtId="169" fontId="25" fillId="4" borderId="0" xfId="0" applyNumberFormat="1" applyFont="1" applyFill="1"/>
    <xf numFmtId="1" fontId="26" fillId="4" borderId="0" xfId="0" applyNumberFormat="1" applyFont="1" applyFill="1" applyAlignment="1">
      <alignment horizontal="left"/>
    </xf>
    <xf numFmtId="0" fontId="25" fillId="4" borderId="0" xfId="0" applyFont="1" applyFill="1" applyAlignment="1">
      <alignment readingOrder="1"/>
    </xf>
    <xf numFmtId="0" fontId="25" fillId="4" borderId="0" xfId="0" applyFont="1" applyFill="1" applyAlignment="1">
      <alignment horizontal="justify" vertical="center"/>
    </xf>
    <xf numFmtId="0" fontId="26" fillId="4" borderId="0" xfId="0" applyFont="1" applyFill="1" applyAlignment="1">
      <alignment horizontal="justify" vertical="center"/>
    </xf>
    <xf numFmtId="0" fontId="23" fillId="4" borderId="6" xfId="0" applyFont="1" applyFill="1" applyBorder="1"/>
    <xf numFmtId="172" fontId="24" fillId="4" borderId="7" xfId="0" applyNumberFormat="1" applyFont="1" applyFill="1" applyBorder="1" applyAlignment="1">
      <alignment horizontal="left"/>
    </xf>
    <xf numFmtId="0" fontId="23" fillId="4" borderId="7" xfId="0" applyFont="1" applyFill="1" applyBorder="1" applyAlignment="1">
      <alignment readingOrder="1"/>
    </xf>
    <xf numFmtId="170" fontId="23" fillId="4" borderId="7" xfId="0" applyNumberFormat="1" applyFont="1" applyFill="1" applyBorder="1" applyAlignment="1">
      <alignment horizontal="right" vertical="center"/>
    </xf>
    <xf numFmtId="168" fontId="23" fillId="4" borderId="7" xfId="0" applyNumberFormat="1" applyFont="1" applyFill="1" applyBorder="1"/>
    <xf numFmtId="169" fontId="23" fillId="4" borderId="7" xfId="0" applyNumberFormat="1" applyFont="1" applyFill="1" applyBorder="1"/>
    <xf numFmtId="0" fontId="0" fillId="0" borderId="7" xfId="0" applyBorder="1" applyAlignment="1" applyProtection="1">
      <alignment horizontal="right"/>
      <protection locked="0"/>
    </xf>
    <xf numFmtId="0" fontId="23" fillId="4" borderId="7" xfId="0" applyFont="1" applyFill="1" applyBorder="1"/>
    <xf numFmtId="0" fontId="29" fillId="4" borderId="7" xfId="0" applyFont="1" applyFill="1" applyBorder="1"/>
    <xf numFmtId="49" fontId="25" fillId="4" borderId="7" xfId="0" applyNumberFormat="1" applyFont="1" applyFill="1" applyBorder="1" applyAlignment="1">
      <alignment horizontal="left" vertical="center"/>
    </xf>
    <xf numFmtId="0" fontId="29" fillId="4" borderId="7" xfId="0" applyFont="1" applyFill="1" applyBorder="1" applyAlignment="1" applyProtection="1">
      <alignment horizontal="right"/>
      <protection locked="0"/>
    </xf>
    <xf numFmtId="0" fontId="25" fillId="4" borderId="7" xfId="0" applyFont="1" applyFill="1" applyBorder="1" applyAlignment="1">
      <alignment vertical="top" wrapText="1"/>
    </xf>
    <xf numFmtId="0" fontId="26" fillId="4" borderId="7" xfId="0" applyFont="1" applyFill="1" applyBorder="1" applyAlignment="1">
      <alignment horizontal="left" vertical="center"/>
    </xf>
    <xf numFmtId="170" fontId="26" fillId="4" borderId="7" xfId="21" applyNumberFormat="1" applyFont="1" applyFill="1" applyBorder="1" applyAlignment="1">
      <alignment horizontal="left" vertical="center"/>
    </xf>
    <xf numFmtId="168" fontId="26" fillId="4" borderId="7" xfId="21" applyNumberFormat="1" applyFont="1" applyFill="1" applyBorder="1" applyAlignment="1">
      <alignment horizontal="left" vertical="center"/>
    </xf>
    <xf numFmtId="49" fontId="26" fillId="4" borderId="7" xfId="21" applyNumberFormat="1" applyFont="1" applyFill="1" applyBorder="1" applyAlignment="1">
      <alignment horizontal="left" vertical="center"/>
    </xf>
    <xf numFmtId="49" fontId="26" fillId="4" borderId="7" xfId="21" applyNumberFormat="1" applyFont="1" applyFill="1" applyBorder="1" applyAlignment="1">
      <alignment vertical="center"/>
    </xf>
    <xf numFmtId="170" fontId="26" fillId="4" borderId="7" xfId="21" applyNumberFormat="1" applyFont="1" applyFill="1" applyBorder="1" applyAlignment="1">
      <alignment horizontal="center" wrapText="1"/>
    </xf>
    <xf numFmtId="168" fontId="26" fillId="4" borderId="7" xfId="21" applyNumberFormat="1" applyFont="1" applyFill="1" applyBorder="1" applyAlignment="1">
      <alignment horizontal="center" wrapText="1"/>
    </xf>
    <xf numFmtId="170" fontId="26" fillId="3" borderId="7" xfId="21" applyNumberFormat="1" applyFont="1" applyFill="1" applyBorder="1" applyAlignment="1" applyProtection="1">
      <alignment horizontal="center" wrapText="1"/>
      <protection locked="0"/>
    </xf>
    <xf numFmtId="0" fontId="25" fillId="4" borderId="7" xfId="0" applyFont="1" applyFill="1" applyBorder="1" applyAlignment="1">
      <alignment horizontal="right" vertical="center"/>
    </xf>
    <xf numFmtId="172" fontId="26" fillId="4" borderId="7" xfId="0" applyNumberFormat="1" applyFont="1" applyFill="1" applyBorder="1" applyAlignment="1">
      <alignment horizontal="left"/>
    </xf>
    <xf numFmtId="0" fontId="25" fillId="4" borderId="7" xfId="0" applyFont="1" applyFill="1" applyBorder="1" applyAlignment="1">
      <alignment readingOrder="1"/>
    </xf>
    <xf numFmtId="170" fontId="25" fillId="4" borderId="7" xfId="0" applyNumberFormat="1" applyFont="1" applyFill="1" applyBorder="1" applyAlignment="1">
      <alignment horizontal="right" vertical="center"/>
    </xf>
    <xf numFmtId="168" fontId="25" fillId="4" borderId="7" xfId="0" applyNumberFormat="1" applyFont="1" applyFill="1" applyBorder="1"/>
    <xf numFmtId="169" fontId="25" fillId="4" borderId="7" xfId="0" applyNumberFormat="1" applyFont="1" applyFill="1" applyBorder="1"/>
    <xf numFmtId="0" fontId="29" fillId="3" borderId="7" xfId="0" applyFont="1" applyFill="1" applyBorder="1" applyAlignment="1" applyProtection="1">
      <alignment horizontal="right"/>
      <protection locked="0"/>
    </xf>
    <xf numFmtId="173" fontId="26" fillId="5" borderId="7" xfId="0" applyNumberFormat="1" applyFont="1" applyFill="1" applyBorder="1" applyAlignment="1">
      <alignment horizontal="left"/>
    </xf>
    <xf numFmtId="0" fontId="26" fillId="5" borderId="7" xfId="0" applyFont="1" applyFill="1" applyBorder="1" applyAlignment="1">
      <alignment readingOrder="1"/>
    </xf>
    <xf numFmtId="170" fontId="25" fillId="5" borderId="7" xfId="0" applyNumberFormat="1" applyFont="1" applyFill="1" applyBorder="1" applyAlignment="1">
      <alignment horizontal="right" vertical="center"/>
    </xf>
    <xf numFmtId="168" fontId="25" fillId="5" borderId="7" xfId="0" applyNumberFormat="1" applyFont="1" applyFill="1" applyBorder="1"/>
    <xf numFmtId="169" fontId="25" fillId="5" borderId="7" xfId="0" applyNumberFormat="1" applyFont="1" applyFill="1" applyBorder="1"/>
    <xf numFmtId="174" fontId="26" fillId="4" borderId="7" xfId="0" applyNumberFormat="1" applyFont="1" applyFill="1" applyBorder="1" applyAlignment="1">
      <alignment horizontal="left"/>
    </xf>
    <xf numFmtId="0" fontId="26" fillId="4" borderId="7" xfId="0" applyFont="1" applyFill="1" applyBorder="1" applyAlignment="1">
      <alignment readingOrder="1"/>
    </xf>
    <xf numFmtId="168" fontId="25" fillId="4" borderId="7" xfId="0" applyNumberFormat="1" applyFont="1" applyFill="1" applyBorder="1" applyProtection="1">
      <protection locked="0"/>
    </xf>
    <xf numFmtId="172" fontId="35" fillId="4" borderId="7" xfId="0" applyNumberFormat="1" applyFont="1" applyFill="1" applyBorder="1" applyAlignment="1">
      <alignment readingOrder="1"/>
    </xf>
    <xf numFmtId="0" fontId="35" fillId="4" borderId="7" xfId="0" applyFont="1" applyFill="1" applyBorder="1" applyAlignment="1">
      <alignment readingOrder="1"/>
    </xf>
    <xf numFmtId="170" fontId="35" fillId="4" borderId="7" xfId="0" applyNumberFormat="1" applyFont="1" applyFill="1" applyBorder="1" applyAlignment="1">
      <alignment readingOrder="1"/>
    </xf>
    <xf numFmtId="168" fontId="35" fillId="4" borderId="7" xfId="0" applyNumberFormat="1" applyFont="1" applyFill="1" applyBorder="1" applyAlignment="1" applyProtection="1">
      <alignment readingOrder="1"/>
      <protection locked="0"/>
    </xf>
    <xf numFmtId="169" fontId="35" fillId="4" borderId="7" xfId="0" applyNumberFormat="1" applyFont="1" applyFill="1" applyBorder="1" applyAlignment="1">
      <alignment readingOrder="1"/>
    </xf>
    <xf numFmtId="0" fontId="25" fillId="4" borderId="7" xfId="0" applyFont="1" applyFill="1" applyBorder="1"/>
    <xf numFmtId="175" fontId="26" fillId="4" borderId="7" xfId="0" applyNumberFormat="1" applyFont="1" applyFill="1" applyBorder="1" applyAlignment="1">
      <alignment horizontal="left"/>
    </xf>
    <xf numFmtId="171" fontId="25" fillId="4" borderId="7" xfId="0" applyNumberFormat="1" applyFont="1" applyFill="1" applyBorder="1" applyProtection="1">
      <protection locked="0"/>
    </xf>
    <xf numFmtId="171" fontId="25" fillId="4" borderId="7" xfId="0" applyNumberFormat="1" applyFont="1" applyFill="1" applyBorder="1"/>
    <xf numFmtId="0" fontId="25" fillId="3" borderId="7" xfId="0" applyFont="1" applyFill="1" applyBorder="1" applyAlignment="1" applyProtection="1">
      <alignment horizontal="right"/>
      <protection locked="0"/>
    </xf>
    <xf numFmtId="0" fontId="25" fillId="4" borderId="7" xfId="0" applyFont="1" applyFill="1" applyBorder="1" applyAlignment="1">
      <alignment vertical="top" wrapText="1" readingOrder="1"/>
    </xf>
    <xf numFmtId="0" fontId="25" fillId="4" borderId="7" xfId="0" applyFont="1" applyFill="1" applyBorder="1" applyAlignment="1">
      <alignment horizontal="left" readingOrder="1"/>
    </xf>
    <xf numFmtId="173" fontId="26" fillId="4" borderId="7" xfId="0" applyNumberFormat="1" applyFont="1" applyFill="1" applyBorder="1" applyAlignment="1">
      <alignment horizontal="left"/>
    </xf>
    <xf numFmtId="0" fontId="36" fillId="4" borderId="7" xfId="0" applyFont="1" applyFill="1" applyBorder="1" applyAlignment="1">
      <alignment horizontal="left" vertical="top" wrapText="1"/>
    </xf>
    <xf numFmtId="0" fontId="37" fillId="4" borderId="7" xfId="0" applyFont="1" applyFill="1" applyBorder="1" applyAlignment="1">
      <alignment horizontal="left" vertical="top" wrapText="1"/>
    </xf>
    <xf numFmtId="0" fontId="38" fillId="4" borderId="7" xfId="0" applyFont="1" applyFill="1" applyBorder="1" applyAlignment="1">
      <alignment horizontal="left" vertical="top" wrapText="1"/>
    </xf>
    <xf numFmtId="0" fontId="25" fillId="4" borderId="7" xfId="0" applyFont="1" applyFill="1" applyBorder="1" applyAlignment="1">
      <alignment horizontal="left" vertical="top" wrapText="1"/>
    </xf>
    <xf numFmtId="0" fontId="19" fillId="3" borderId="7" xfId="10" applyFont="1" applyFill="1" applyBorder="1" applyAlignment="1" applyProtection="1">
      <alignment horizontal="right" vertical="top"/>
      <protection locked="0"/>
    </xf>
    <xf numFmtId="49" fontId="39" fillId="4" borderId="7" xfId="0" applyNumberFormat="1" applyFont="1" applyFill="1" applyBorder="1" applyAlignment="1">
      <alignment vertical="top" wrapText="1" readingOrder="1"/>
    </xf>
    <xf numFmtId="170" fontId="25" fillId="4" borderId="7" xfId="0" applyNumberFormat="1" applyFont="1" applyFill="1" applyBorder="1" applyAlignment="1">
      <alignment horizontal="right"/>
    </xf>
    <xf numFmtId="176" fontId="26" fillId="4" borderId="7" xfId="0" applyNumberFormat="1" applyFont="1" applyFill="1" applyBorder="1" applyAlignment="1">
      <alignment horizontal="left"/>
    </xf>
    <xf numFmtId="0" fontId="39" fillId="4" borderId="7" xfId="0" applyFont="1" applyFill="1" applyBorder="1" applyAlignment="1">
      <alignment horizontal="left" vertical="top" wrapText="1"/>
    </xf>
    <xf numFmtId="170" fontId="25" fillId="4" borderId="7" xfId="0" applyNumberFormat="1" applyFont="1" applyFill="1" applyBorder="1" applyAlignment="1">
      <alignment horizontal="left" vertical="top" wrapText="1"/>
    </xf>
    <xf numFmtId="1" fontId="26" fillId="4" borderId="7" xfId="0" applyNumberFormat="1" applyFont="1" applyFill="1" applyBorder="1" applyAlignment="1">
      <alignment horizontal="left"/>
    </xf>
    <xf numFmtId="0" fontId="18" fillId="3" borderId="7" xfId="10" applyFont="1" applyFill="1" applyBorder="1" applyAlignment="1" applyProtection="1">
      <alignment horizontal="right" vertical="top"/>
      <protection locked="0"/>
    </xf>
    <xf numFmtId="4" fontId="18" fillId="3" borderId="7" xfId="10" applyNumberFormat="1" applyFont="1" applyFill="1" applyBorder="1" applyAlignment="1" applyProtection="1">
      <alignment horizontal="right" vertical="top"/>
      <protection locked="0"/>
    </xf>
    <xf numFmtId="177" fontId="26" fillId="4" borderId="7" xfId="0" applyNumberFormat="1" applyFont="1" applyFill="1" applyBorder="1" applyAlignment="1">
      <alignment horizontal="left"/>
    </xf>
    <xf numFmtId="49" fontId="25" fillId="4" borderId="7" xfId="0" applyNumberFormat="1" applyFont="1" applyFill="1" applyBorder="1" applyAlignment="1">
      <alignment vertical="top" wrapText="1" readingOrder="1"/>
    </xf>
    <xf numFmtId="0" fontId="25" fillId="4" borderId="7" xfId="0" applyFont="1" applyFill="1" applyBorder="1" applyAlignment="1">
      <alignment wrapText="1" readingOrder="1"/>
    </xf>
    <xf numFmtId="0" fontId="42" fillId="4" borderId="7" xfId="0" applyFont="1" applyFill="1" applyBorder="1" applyAlignment="1">
      <alignment horizontal="left" vertical="top" wrapText="1"/>
    </xf>
    <xf numFmtId="175" fontId="26" fillId="4" borderId="7" xfId="0" applyNumberFormat="1" applyFont="1" applyFill="1" applyBorder="1" applyAlignment="1">
      <alignment horizontal="left" vertical="top"/>
    </xf>
    <xf numFmtId="0" fontId="25" fillId="0" borderId="7" xfId="21" applyFont="1" applyBorder="1"/>
    <xf numFmtId="175" fontId="26" fillId="0" borderId="7" xfId="21" applyNumberFormat="1" applyFont="1" applyBorder="1" applyAlignment="1">
      <alignment horizontal="left" vertical="top"/>
    </xf>
    <xf numFmtId="0" fontId="26" fillId="0" borderId="7" xfId="21" applyFont="1" applyBorder="1" applyAlignment="1">
      <alignment readingOrder="1"/>
    </xf>
    <xf numFmtId="170" fontId="25" fillId="0" borderId="7" xfId="21" applyNumberFormat="1" applyFont="1" applyBorder="1" applyAlignment="1">
      <alignment horizontal="right" vertical="center"/>
    </xf>
    <xf numFmtId="168" fontId="25" fillId="0" borderId="7" xfId="21" applyNumberFormat="1" applyFont="1" applyBorder="1" applyProtection="1">
      <protection locked="0"/>
    </xf>
    <xf numFmtId="168" fontId="25" fillId="0" borderId="7" xfId="21" applyNumberFormat="1" applyFont="1" applyBorder="1"/>
    <xf numFmtId="0" fontId="25" fillId="3" borderId="7" xfId="21" applyFont="1" applyFill="1" applyBorder="1" applyAlignment="1" applyProtection="1">
      <alignment horizontal="right"/>
      <protection locked="0"/>
    </xf>
    <xf numFmtId="178" fontId="26" fillId="0" borderId="7" xfId="21" applyNumberFormat="1" applyFont="1" applyBorder="1" applyAlignment="1">
      <alignment horizontal="left"/>
    </xf>
    <xf numFmtId="0" fontId="25" fillId="0" borderId="7" xfId="21" applyFont="1" applyBorder="1" applyAlignment="1">
      <alignment wrapText="1" readingOrder="1"/>
    </xf>
    <xf numFmtId="0" fontId="43" fillId="0" borderId="7" xfId="21" applyFont="1" applyBorder="1" applyAlignment="1">
      <alignment wrapText="1" readingOrder="1"/>
    </xf>
    <xf numFmtId="0" fontId="25" fillId="0" borderId="7" xfId="21" applyFont="1" applyBorder="1" applyAlignment="1">
      <alignment readingOrder="1"/>
    </xf>
    <xf numFmtId="0" fontId="25" fillId="0" borderId="7" xfId="21" applyFont="1" applyBorder="1" applyAlignment="1">
      <alignment horizontal="left" vertical="top" wrapText="1"/>
    </xf>
    <xf numFmtId="179" fontId="26" fillId="0" borderId="7" xfId="21" applyNumberFormat="1" applyFont="1" applyBorder="1" applyAlignment="1">
      <alignment horizontal="left"/>
    </xf>
    <xf numFmtId="0" fontId="44" fillId="0" borderId="7" xfId="21" applyFont="1" applyBorder="1" applyAlignment="1">
      <alignment readingOrder="1"/>
    </xf>
    <xf numFmtId="171" fontId="25" fillId="0" borderId="7" xfId="21" applyNumberFormat="1" applyFont="1" applyBorder="1"/>
    <xf numFmtId="0" fontId="25" fillId="0" borderId="7" xfId="21" applyFont="1" applyBorder="1" applyAlignment="1">
      <alignment vertical="top" wrapText="1" readingOrder="1"/>
    </xf>
    <xf numFmtId="0" fontId="45" fillId="0" borderId="7" xfId="21" applyFont="1" applyBorder="1" applyAlignment="1">
      <alignment readingOrder="1"/>
    </xf>
    <xf numFmtId="180" fontId="26" fillId="4" borderId="7" xfId="0" applyNumberFormat="1" applyFont="1" applyFill="1" applyBorder="1" applyAlignment="1">
      <alignment horizontal="left"/>
    </xf>
    <xf numFmtId="49" fontId="25" fillId="4" borderId="7" xfId="0" applyNumberFormat="1" applyFont="1" applyFill="1" applyBorder="1" applyAlignment="1">
      <alignment vertical="center"/>
    </xf>
    <xf numFmtId="181" fontId="25" fillId="4" borderId="7" xfId="0" applyNumberFormat="1" applyFont="1" applyFill="1" applyBorder="1" applyAlignment="1">
      <alignment vertical="center"/>
    </xf>
    <xf numFmtId="49" fontId="25" fillId="4" borderId="7" xfId="21" applyNumberFormat="1" applyFont="1" applyFill="1" applyBorder="1" applyAlignment="1">
      <alignment vertical="center"/>
    </xf>
    <xf numFmtId="49" fontId="25" fillId="4" borderId="7" xfId="0" applyNumberFormat="1" applyFont="1" applyFill="1" applyBorder="1" applyAlignment="1">
      <alignment horizontal="right" vertical="center"/>
    </xf>
    <xf numFmtId="167" fontId="25" fillId="4" borderId="7" xfId="0" applyNumberFormat="1" applyFont="1" applyFill="1" applyBorder="1" applyAlignment="1" applyProtection="1">
      <alignment vertical="center"/>
      <protection locked="0"/>
    </xf>
    <xf numFmtId="171" fontId="25" fillId="4" borderId="7" xfId="0" applyNumberFormat="1" applyFont="1" applyFill="1" applyBorder="1" applyAlignment="1">
      <alignment vertical="center"/>
    </xf>
    <xf numFmtId="49" fontId="25" fillId="3" borderId="7" xfId="0" applyNumberFormat="1" applyFont="1" applyFill="1" applyBorder="1" applyAlignment="1" applyProtection="1">
      <alignment horizontal="right"/>
      <protection locked="0"/>
    </xf>
    <xf numFmtId="170" fontId="26" fillId="0" borderId="7" xfId="21" applyNumberFormat="1" applyFont="1" applyBorder="1" applyAlignment="1">
      <alignment horizontal="right" vertical="center"/>
    </xf>
    <xf numFmtId="168" fontId="26" fillId="0" borderId="7" xfId="21" applyNumberFormat="1" applyFont="1" applyBorder="1" applyProtection="1">
      <protection locked="0"/>
    </xf>
    <xf numFmtId="167" fontId="25" fillId="0" borderId="7" xfId="21" applyNumberFormat="1" applyFont="1" applyBorder="1"/>
    <xf numFmtId="182" fontId="26" fillId="0" borderId="7" xfId="21" applyNumberFormat="1" applyFont="1" applyBorder="1" applyAlignment="1">
      <alignment horizontal="left"/>
    </xf>
    <xf numFmtId="0" fontId="25" fillId="0" borderId="6" xfId="21" applyFont="1" applyBorder="1"/>
    <xf numFmtId="0" fontId="29" fillId="4" borderId="6" xfId="0" applyFont="1" applyFill="1" applyBorder="1"/>
    <xf numFmtId="172" fontId="29" fillId="4" borderId="7" xfId="0" applyNumberFormat="1" applyFont="1" applyFill="1" applyBorder="1" applyAlignment="1">
      <alignment horizontal="left"/>
    </xf>
    <xf numFmtId="0" fontId="0" fillId="3" borderId="7" xfId="0" applyFill="1" applyBorder="1" applyAlignment="1" applyProtection="1">
      <alignment horizontal="right"/>
      <protection locked="0"/>
    </xf>
    <xf numFmtId="0" fontId="32" fillId="4" borderId="6" xfId="0" applyFont="1" applyFill="1" applyBorder="1"/>
    <xf numFmtId="183" fontId="26" fillId="4" borderId="7" xfId="0" applyNumberFormat="1" applyFont="1" applyFill="1" applyBorder="1" applyAlignment="1">
      <alignment horizontal="left"/>
    </xf>
    <xf numFmtId="49" fontId="25" fillId="0" borderId="6" xfId="15" applyNumberFormat="1" applyFont="1" applyBorder="1" applyAlignment="1">
      <alignment vertical="center"/>
    </xf>
    <xf numFmtId="175" fontId="26" fillId="0" borderId="7" xfId="15" applyNumberFormat="1" applyFont="1" applyBorder="1" applyAlignment="1">
      <alignment horizontal="left"/>
    </xf>
    <xf numFmtId="49" fontId="26" fillId="0" borderId="7" xfId="21" applyNumberFormat="1" applyFont="1" applyBorder="1" applyAlignment="1">
      <alignment vertical="center"/>
    </xf>
    <xf numFmtId="49" fontId="26" fillId="0" borderId="7" xfId="21" applyNumberFormat="1" applyFont="1" applyBorder="1" applyAlignment="1">
      <alignment horizontal="right" vertical="center"/>
    </xf>
    <xf numFmtId="49" fontId="26" fillId="0" borderId="7" xfId="21" applyNumberFormat="1" applyFont="1" applyBorder="1" applyAlignment="1" applyProtection="1">
      <alignment vertical="center"/>
      <protection locked="0"/>
    </xf>
    <xf numFmtId="49" fontId="25" fillId="3" borderId="7" xfId="15" applyNumberFormat="1" applyFont="1" applyFill="1" applyBorder="1" applyAlignment="1" applyProtection="1">
      <alignment horizontal="right"/>
      <protection locked="0"/>
    </xf>
    <xf numFmtId="49" fontId="25" fillId="0" borderId="7" xfId="15" applyNumberFormat="1" applyFont="1" applyBorder="1" applyAlignment="1">
      <alignment vertical="center"/>
    </xf>
    <xf numFmtId="0" fontId="25" fillId="0" borderId="6" xfId="15" applyFont="1" applyBorder="1" applyAlignment="1">
      <alignment horizontal="right" vertical="top" wrapText="1"/>
    </xf>
    <xf numFmtId="184" fontId="26" fillId="0" borderId="7" xfId="21" applyNumberFormat="1" applyFont="1" applyBorder="1" applyAlignment="1">
      <alignment horizontal="left"/>
    </xf>
    <xf numFmtId="0" fontId="25" fillId="0" borderId="7" xfId="15" applyFont="1" applyBorder="1" applyAlignment="1">
      <alignment vertical="top" wrapText="1"/>
    </xf>
    <xf numFmtId="0" fontId="25" fillId="0" borderId="7" xfId="15" applyFont="1" applyBorder="1" applyAlignment="1">
      <alignment horizontal="right" vertical="top" wrapText="1"/>
    </xf>
    <xf numFmtId="0" fontId="25" fillId="0" borderId="7" xfId="15" applyFont="1" applyBorder="1" applyAlignment="1" applyProtection="1">
      <alignment horizontal="right" vertical="top" wrapText="1"/>
      <protection locked="0"/>
    </xf>
    <xf numFmtId="0" fontId="25" fillId="0" borderId="7" xfId="15" applyFont="1" applyBorder="1"/>
    <xf numFmtId="0" fontId="25" fillId="3" borderId="7" xfId="15" applyFont="1" applyFill="1" applyBorder="1" applyAlignment="1" applyProtection="1">
      <alignment horizontal="right"/>
      <protection locked="0"/>
    </xf>
    <xf numFmtId="0" fontId="29" fillId="0" borderId="6" xfId="15" applyFont="1" applyBorder="1"/>
    <xf numFmtId="172" fontId="29" fillId="0" borderId="7" xfId="15" applyNumberFormat="1" applyFont="1" applyBorder="1"/>
    <xf numFmtId="0" fontId="25" fillId="0" borderId="7" xfId="15" applyFont="1" applyBorder="1" applyAlignment="1">
      <alignment wrapText="1" readingOrder="1"/>
    </xf>
    <xf numFmtId="170" fontId="25" fillId="0" borderId="7" xfId="15" applyNumberFormat="1" applyFont="1" applyBorder="1" applyAlignment="1">
      <alignment horizontal="right" vertical="center"/>
    </xf>
    <xf numFmtId="171" fontId="25" fillId="0" borderId="7" xfId="15" applyNumberFormat="1" applyFont="1" applyBorder="1" applyProtection="1">
      <protection locked="0"/>
    </xf>
    <xf numFmtId="171" fontId="25" fillId="0" borderId="7" xfId="15" applyNumberFormat="1" applyFont="1" applyBorder="1"/>
    <xf numFmtId="0" fontId="29" fillId="3" borderId="7" xfId="15" applyFont="1" applyFill="1" applyBorder="1" applyAlignment="1" applyProtection="1">
      <alignment horizontal="right"/>
      <protection locked="0"/>
    </xf>
    <xf numFmtId="0" fontId="29" fillId="0" borderId="7" xfId="15" applyFont="1" applyBorder="1"/>
    <xf numFmtId="49" fontId="25" fillId="0" borderId="7" xfId="21" applyNumberFormat="1" applyFont="1" applyBorder="1" applyAlignment="1">
      <alignment vertical="center"/>
    </xf>
    <xf numFmtId="49" fontId="25" fillId="0" borderId="7" xfId="15" applyNumberFormat="1" applyFont="1" applyBorder="1" applyAlignment="1">
      <alignment horizontal="right" vertical="center"/>
    </xf>
    <xf numFmtId="167" fontId="25" fillId="0" borderId="7" xfId="15" applyNumberFormat="1" applyFont="1" applyBorder="1" applyAlignment="1" applyProtection="1">
      <alignment vertical="center"/>
      <protection locked="0"/>
    </xf>
    <xf numFmtId="0" fontId="23" fillId="3" borderId="7" xfId="0" applyFont="1" applyFill="1" applyBorder="1" applyAlignment="1" applyProtection="1">
      <alignment horizontal="right"/>
      <protection locked="0"/>
    </xf>
    <xf numFmtId="0" fontId="46" fillId="4" borderId="7" xfId="0" applyFont="1" applyFill="1" applyBorder="1" applyAlignment="1">
      <alignment horizontal="left" vertical="top" wrapText="1"/>
    </xf>
    <xf numFmtId="170" fontId="29" fillId="4" borderId="7" xfId="0" applyNumberFormat="1" applyFont="1" applyFill="1" applyBorder="1" applyAlignment="1">
      <alignment horizontal="right" vertical="center"/>
    </xf>
    <xf numFmtId="168" fontId="29" fillId="4" borderId="7" xfId="0" applyNumberFormat="1" applyFont="1" applyFill="1" applyBorder="1" applyProtection="1">
      <protection locked="0"/>
    </xf>
    <xf numFmtId="169" fontId="29" fillId="4" borderId="7" xfId="0" applyNumberFormat="1" applyFont="1" applyFill="1" applyBorder="1"/>
    <xf numFmtId="185" fontId="26" fillId="0" borderId="7" xfId="21" applyNumberFormat="1" applyFont="1" applyBorder="1" applyAlignment="1">
      <alignment horizontal="left" readingOrder="1"/>
    </xf>
    <xf numFmtId="168" fontId="23" fillId="4" borderId="7" xfId="0" applyNumberFormat="1" applyFont="1" applyFill="1" applyBorder="1" applyProtection="1">
      <protection locked="0"/>
    </xf>
    <xf numFmtId="170" fontId="23" fillId="4" borderId="7" xfId="0" applyNumberFormat="1" applyFont="1" applyFill="1" applyBorder="1" applyAlignment="1">
      <alignment readingOrder="1"/>
    </xf>
    <xf numFmtId="168" fontId="23" fillId="4" borderId="7" xfId="0" applyNumberFormat="1" applyFont="1" applyFill="1" applyBorder="1" applyAlignment="1">
      <alignment horizontal="right" vertical="center"/>
    </xf>
    <xf numFmtId="169" fontId="23" fillId="4" borderId="7" xfId="0" applyNumberFormat="1" applyFont="1" applyFill="1" applyBorder="1" applyAlignment="1">
      <alignment horizontal="right" vertical="center"/>
    </xf>
    <xf numFmtId="170" fontId="23" fillId="4" borderId="7" xfId="0" applyNumberFormat="1" applyFont="1" applyFill="1" applyBorder="1" applyAlignment="1" applyProtection="1">
      <alignment horizontal="right"/>
      <protection locked="0"/>
    </xf>
    <xf numFmtId="0" fontId="25" fillId="4" borderId="7" xfId="21" applyFont="1" applyFill="1" applyBorder="1"/>
    <xf numFmtId="49" fontId="25" fillId="4" borderId="7" xfId="21" applyNumberFormat="1" applyFont="1" applyFill="1" applyBorder="1" applyAlignment="1">
      <alignment horizontal="left" vertical="center"/>
    </xf>
    <xf numFmtId="0" fontId="25" fillId="4" borderId="7" xfId="21" applyFont="1" applyFill="1" applyBorder="1" applyAlignment="1" applyProtection="1">
      <alignment horizontal="right"/>
      <protection locked="0"/>
    </xf>
    <xf numFmtId="0" fontId="25" fillId="4" borderId="7" xfId="21" applyFont="1" applyFill="1" applyBorder="1" applyAlignment="1">
      <alignment vertical="center"/>
    </xf>
    <xf numFmtId="0" fontId="26" fillId="4" borderId="7" xfId="21" applyFont="1" applyFill="1" applyBorder="1" applyAlignment="1">
      <alignment horizontal="left" vertical="center"/>
    </xf>
    <xf numFmtId="1" fontId="26" fillId="4" borderId="7" xfId="21" applyNumberFormat="1" applyFont="1" applyFill="1" applyBorder="1" applyAlignment="1">
      <alignment horizontal="left"/>
    </xf>
    <xf numFmtId="0" fontId="25" fillId="4" borderId="7" xfId="21" applyFont="1" applyFill="1" applyBorder="1" applyAlignment="1">
      <alignment wrapText="1" readingOrder="1"/>
    </xf>
    <xf numFmtId="170" fontId="25" fillId="4" borderId="7" xfId="21" applyNumberFormat="1" applyFont="1" applyFill="1" applyBorder="1" applyAlignment="1">
      <alignment horizontal="right" vertical="center"/>
    </xf>
    <xf numFmtId="168" fontId="25" fillId="4" borderId="7" xfId="21" applyNumberFormat="1" applyFont="1" applyFill="1" applyBorder="1"/>
    <xf numFmtId="1" fontId="26" fillId="6" borderId="7" xfId="21" applyNumberFormat="1" applyFont="1" applyFill="1" applyBorder="1" applyAlignment="1">
      <alignment horizontal="left" readingOrder="1"/>
    </xf>
    <xf numFmtId="0" fontId="26" fillId="6" borderId="7" xfId="21" applyFont="1" applyFill="1" applyBorder="1" applyAlignment="1">
      <alignment readingOrder="1"/>
    </xf>
    <xf numFmtId="170" fontId="25" fillId="6" borderId="7" xfId="21" applyNumberFormat="1" applyFont="1" applyFill="1" applyBorder="1" applyAlignment="1">
      <alignment horizontal="right" vertical="center"/>
    </xf>
    <xf numFmtId="168" fontId="25" fillId="6" borderId="7" xfId="21" applyNumberFormat="1" applyFont="1" applyFill="1" applyBorder="1"/>
    <xf numFmtId="1" fontId="26" fillId="0" borderId="7" xfId="21" applyNumberFormat="1" applyFont="1" applyBorder="1" applyAlignment="1">
      <alignment horizontal="left" readingOrder="1"/>
    </xf>
    <xf numFmtId="186" fontId="26" fillId="0" borderId="7" xfId="21" applyNumberFormat="1" applyFont="1" applyBorder="1" applyAlignment="1">
      <alignment horizontal="left" vertical="top"/>
    </xf>
    <xf numFmtId="0" fontId="25" fillId="0" borderId="7" xfId="13" applyFont="1" applyBorder="1" applyAlignment="1">
      <alignment horizontal="left" vertical="top" wrapText="1"/>
    </xf>
    <xf numFmtId="49" fontId="25" fillId="4" borderId="7" xfId="0" applyNumberFormat="1" applyFont="1" applyFill="1" applyBorder="1"/>
    <xf numFmtId="49" fontId="26" fillId="4" borderId="7" xfId="0" applyNumberFormat="1" applyFont="1" applyFill="1" applyBorder="1" applyAlignment="1">
      <alignment horizontal="left"/>
    </xf>
    <xf numFmtId="49" fontId="25" fillId="0" borderId="7" xfId="13" applyNumberFormat="1" applyFont="1" applyBorder="1" applyAlignment="1">
      <alignment horizontal="left" vertical="top" wrapText="1"/>
    </xf>
    <xf numFmtId="178" fontId="26" fillId="4" borderId="7" xfId="21" applyNumberFormat="1" applyFont="1" applyFill="1" applyBorder="1" applyAlignment="1">
      <alignment horizontal="left"/>
    </xf>
    <xf numFmtId="0" fontId="25" fillId="4" borderId="7" xfId="21" applyFont="1" applyFill="1" applyBorder="1" applyAlignment="1">
      <alignment readingOrder="1"/>
    </xf>
    <xf numFmtId="168" fontId="25" fillId="4" borderId="7" xfId="21" applyNumberFormat="1" applyFont="1" applyFill="1" applyBorder="1" applyProtection="1">
      <protection locked="0"/>
    </xf>
    <xf numFmtId="171" fontId="25" fillId="4" borderId="7" xfId="21" applyNumberFormat="1" applyFont="1" applyFill="1" applyBorder="1"/>
    <xf numFmtId="0" fontId="25" fillId="3" borderId="7" xfId="21" applyFont="1" applyFill="1" applyBorder="1" applyProtection="1">
      <protection locked="0"/>
    </xf>
    <xf numFmtId="187" fontId="26" fillId="0" borderId="7" xfId="21" applyNumberFormat="1" applyFont="1" applyBorder="1" applyAlignment="1">
      <alignment horizontal="left" vertical="top"/>
    </xf>
    <xf numFmtId="188" fontId="26" fillId="0" borderId="7" xfId="21" applyNumberFormat="1" applyFont="1" applyBorder="1" applyAlignment="1">
      <alignment horizontal="left" vertical="top"/>
    </xf>
    <xf numFmtId="170" fontId="25" fillId="4" borderId="7" xfId="0" applyNumberFormat="1" applyFont="1" applyFill="1" applyBorder="1" applyAlignment="1">
      <alignment horizontal="left"/>
    </xf>
    <xf numFmtId="170" fontId="25" fillId="4" borderId="7" xfId="0" applyNumberFormat="1" applyFont="1" applyFill="1" applyBorder="1" applyAlignment="1" applyProtection="1">
      <alignment horizontal="right" vertical="center"/>
      <protection locked="0"/>
    </xf>
    <xf numFmtId="0" fontId="0" fillId="0" borderId="7" xfId="21" applyFont="1" applyBorder="1"/>
    <xf numFmtId="0" fontId="47" fillId="0" borderId="7" xfId="21" applyFont="1" applyBorder="1"/>
    <xf numFmtId="0" fontId="25" fillId="0" borderId="7" xfId="21" applyFont="1" applyBorder="1" applyAlignment="1">
      <alignment vertical="center"/>
    </xf>
    <xf numFmtId="1" fontId="26" fillId="0" borderId="7" xfId="21" applyNumberFormat="1" applyFont="1" applyBorder="1" applyAlignment="1">
      <alignment vertical="center" readingOrder="1"/>
    </xf>
    <xf numFmtId="0" fontId="26" fillId="0" borderId="7" xfId="21" applyFont="1" applyBorder="1" applyAlignment="1">
      <alignment vertical="center" readingOrder="1"/>
    </xf>
    <xf numFmtId="170" fontId="26" fillId="0" borderId="7" xfId="21" applyNumberFormat="1" applyFont="1" applyBorder="1" applyAlignment="1">
      <alignment horizontal="left" vertical="center"/>
    </xf>
    <xf numFmtId="168" fontId="25" fillId="0" borderId="7" xfId="21" applyNumberFormat="1" applyFont="1" applyBorder="1" applyAlignment="1" applyProtection="1">
      <alignment vertical="center"/>
      <protection locked="0"/>
    </xf>
    <xf numFmtId="168" fontId="25" fillId="0" borderId="7" xfId="21" applyNumberFormat="1" applyFont="1" applyBorder="1" applyAlignment="1">
      <alignment vertical="center"/>
    </xf>
    <xf numFmtId="1" fontId="26" fillId="7" borderId="7" xfId="21" applyNumberFormat="1" applyFont="1" applyFill="1" applyBorder="1" applyAlignment="1">
      <alignment horizontal="left" readingOrder="1"/>
    </xf>
    <xf numFmtId="0" fontId="26" fillId="7" borderId="7" xfId="21" applyFont="1" applyFill="1" applyBorder="1" applyAlignment="1">
      <alignment readingOrder="1"/>
    </xf>
    <xf numFmtId="170" fontId="25" fillId="7" borderId="7" xfId="21" applyNumberFormat="1" applyFont="1" applyFill="1" applyBorder="1" applyAlignment="1">
      <alignment horizontal="right" vertical="center"/>
    </xf>
    <xf numFmtId="168" fontId="25" fillId="7" borderId="7" xfId="21" applyNumberFormat="1" applyFont="1" applyFill="1" applyBorder="1"/>
    <xf numFmtId="167" fontId="25" fillId="4" borderId="7" xfId="0" applyNumberFormat="1" applyFont="1" applyFill="1" applyBorder="1" applyAlignment="1">
      <alignment vertical="center"/>
    </xf>
    <xf numFmtId="168" fontId="35" fillId="4" borderId="7" xfId="0" applyNumberFormat="1" applyFont="1" applyFill="1" applyBorder="1" applyAlignment="1">
      <alignment readingOrder="1"/>
    </xf>
    <xf numFmtId="184" fontId="26" fillId="4" borderId="7" xfId="0" applyNumberFormat="1" applyFont="1" applyFill="1" applyBorder="1" applyAlignment="1">
      <alignment horizontal="left"/>
    </xf>
    <xf numFmtId="3" fontId="25" fillId="4" borderId="7" xfId="0" applyNumberFormat="1" applyFont="1" applyFill="1" applyBorder="1"/>
    <xf numFmtId="3" fontId="25" fillId="4" borderId="7" xfId="0" applyNumberFormat="1" applyFont="1" applyFill="1" applyBorder="1" applyProtection="1">
      <protection locked="0"/>
    </xf>
    <xf numFmtId="3" fontId="25" fillId="0" borderId="7" xfId="21" applyNumberFormat="1" applyFont="1" applyBorder="1" applyProtection="1">
      <protection locked="0"/>
    </xf>
    <xf numFmtId="189" fontId="25" fillId="4" borderId="7" xfId="0" applyNumberFormat="1" applyFont="1" applyFill="1" applyBorder="1" applyAlignment="1">
      <alignment horizontal="right" vertical="center"/>
    </xf>
    <xf numFmtId="189" fontId="25" fillId="4" borderId="7" xfId="0" applyNumberFormat="1" applyFont="1" applyFill="1" applyBorder="1" applyAlignment="1">
      <alignment horizontal="left" vertical="top" wrapText="1"/>
    </xf>
    <xf numFmtId="3" fontId="25" fillId="4" borderId="7" xfId="0" applyNumberFormat="1" applyFont="1" applyFill="1" applyBorder="1" applyAlignment="1">
      <alignment horizontal="right" vertical="center"/>
    </xf>
    <xf numFmtId="190" fontId="26" fillId="4" borderId="7" xfId="0" applyNumberFormat="1" applyFont="1" applyFill="1" applyBorder="1" applyAlignment="1">
      <alignment horizontal="left"/>
    </xf>
    <xf numFmtId="0" fontId="25" fillId="4" borderId="7" xfId="0" applyFont="1" applyFill="1" applyBorder="1" applyAlignment="1">
      <alignment horizontal="left" vertical="top" wrapText="1" readingOrder="1"/>
    </xf>
    <xf numFmtId="0" fontId="25" fillId="4" borderId="7" xfId="0" applyFont="1" applyFill="1" applyBorder="1" applyAlignment="1">
      <alignment horizontal="left" vertical="top" readingOrder="1"/>
    </xf>
    <xf numFmtId="0" fontId="26" fillId="4" borderId="7" xfId="0" applyFont="1" applyFill="1" applyBorder="1" applyAlignment="1">
      <alignment wrapText="1" readingOrder="1"/>
    </xf>
    <xf numFmtId="170" fontId="25" fillId="4" borderId="7" xfId="0" applyNumberFormat="1" applyFont="1" applyFill="1" applyBorder="1" applyAlignment="1">
      <alignment horizontal="center" readingOrder="1"/>
    </xf>
    <xf numFmtId="3" fontId="25" fillId="4" borderId="7" xfId="0" applyNumberFormat="1" applyFont="1" applyFill="1" applyBorder="1" applyAlignment="1" applyProtection="1">
      <alignment horizontal="right" vertical="center"/>
      <protection locked="0"/>
    </xf>
    <xf numFmtId="191" fontId="26" fillId="4" borderId="7" xfId="0" applyNumberFormat="1" applyFont="1" applyFill="1" applyBorder="1" applyAlignment="1">
      <alignment horizontal="left"/>
    </xf>
    <xf numFmtId="0" fontId="25" fillId="4" borderId="7" xfId="0" applyFont="1" applyFill="1" applyBorder="1" applyAlignment="1">
      <alignment wrapText="1"/>
    </xf>
    <xf numFmtId="49" fontId="25" fillId="4" borderId="7" xfId="0" applyNumberFormat="1" applyFont="1" applyFill="1" applyBorder="1" applyAlignment="1">
      <alignment wrapText="1"/>
    </xf>
    <xf numFmtId="0" fontId="44" fillId="4" borderId="7" xfId="0" applyFont="1" applyFill="1" applyBorder="1" applyAlignment="1">
      <alignment wrapText="1"/>
    </xf>
    <xf numFmtId="49" fontId="25" fillId="4" borderId="7" xfId="0" applyNumberFormat="1" applyFont="1" applyFill="1" applyBorder="1" applyAlignment="1">
      <alignment vertical="top" wrapText="1"/>
    </xf>
    <xf numFmtId="1" fontId="25" fillId="4" borderId="7" xfId="0" applyNumberFormat="1" applyFont="1" applyFill="1" applyBorder="1" applyAlignment="1">
      <alignment vertical="center"/>
    </xf>
    <xf numFmtId="184" fontId="26" fillId="0" borderId="7" xfId="15" applyNumberFormat="1" applyFont="1" applyBorder="1" applyAlignment="1">
      <alignment horizontal="left"/>
    </xf>
    <xf numFmtId="0" fontId="26" fillId="0" borderId="7" xfId="21" applyFont="1" applyBorder="1" applyAlignment="1">
      <alignment horizontal="left" vertical="center" readingOrder="1"/>
    </xf>
    <xf numFmtId="0" fontId="48" fillId="0" borderId="0" xfId="13" applyFont="1"/>
    <xf numFmtId="0" fontId="48" fillId="0" borderId="0" xfId="13" applyFont="1" applyAlignment="1">
      <alignment vertical="top"/>
    </xf>
    <xf numFmtId="0" fontId="48" fillId="0" borderId="0" xfId="13" applyFont="1" applyAlignment="1">
      <alignment wrapText="1"/>
    </xf>
    <xf numFmtId="0" fontId="48" fillId="0" borderId="0" xfId="13" applyFont="1" applyAlignment="1">
      <alignment horizontal="right"/>
    </xf>
    <xf numFmtId="4" fontId="48" fillId="0" borderId="0" xfId="13" applyNumberFormat="1" applyFont="1" applyAlignment="1">
      <alignment horizontal="right"/>
    </xf>
    <xf numFmtId="0" fontId="48" fillId="0" borderId="0" xfId="13" applyFont="1" applyProtection="1">
      <protection locked="0"/>
    </xf>
    <xf numFmtId="0" fontId="49" fillId="0" borderId="0" xfId="13" applyFont="1" applyAlignment="1">
      <alignment wrapText="1"/>
    </xf>
    <xf numFmtId="0" fontId="50" fillId="0" borderId="8" xfId="23" applyFont="1" applyBorder="1" applyAlignment="1">
      <alignment horizontal="right" wrapText="1"/>
    </xf>
    <xf numFmtId="1" fontId="50" fillId="0" borderId="9" xfId="23" applyNumberFormat="1" applyFont="1" applyBorder="1" applyAlignment="1">
      <alignment vertical="top" wrapText="1"/>
    </xf>
    <xf numFmtId="0" fontId="50" fillId="0" borderId="10" xfId="22" applyFont="1" applyBorder="1" applyAlignment="1">
      <alignment horizontal="center" vertical="center" wrapText="1"/>
    </xf>
    <xf numFmtId="0" fontId="50" fillId="0" borderId="9" xfId="22" applyFont="1" applyBorder="1" applyAlignment="1">
      <alignment horizontal="right"/>
    </xf>
    <xf numFmtId="4" fontId="50" fillId="0" borderId="9" xfId="22" applyNumberFormat="1" applyFont="1" applyBorder="1" applyAlignment="1">
      <alignment horizontal="right"/>
    </xf>
    <xf numFmtId="4" fontId="50" fillId="0" borderId="11" xfId="22" applyNumberFormat="1" applyFont="1" applyBorder="1" applyAlignment="1">
      <alignment horizontal="center" wrapText="1"/>
    </xf>
    <xf numFmtId="0" fontId="48" fillId="0" borderId="12" xfId="13" applyFont="1" applyBorder="1" applyAlignment="1">
      <alignment horizontal="center"/>
    </xf>
    <xf numFmtId="0" fontId="48" fillId="0" borderId="12" xfId="13" applyFont="1" applyBorder="1" applyAlignment="1">
      <alignment vertical="top"/>
    </xf>
    <xf numFmtId="0" fontId="48" fillId="0" borderId="12" xfId="13" applyFont="1" applyBorder="1" applyAlignment="1">
      <alignment wrapText="1"/>
    </xf>
    <xf numFmtId="0" fontId="48" fillId="0" borderId="12" xfId="13" applyFont="1" applyBorder="1" applyAlignment="1">
      <alignment horizontal="right"/>
    </xf>
    <xf numFmtId="4" fontId="48" fillId="0" borderId="12" xfId="13" applyNumberFormat="1" applyFont="1" applyBorder="1" applyAlignment="1">
      <alignment horizontal="right"/>
    </xf>
    <xf numFmtId="4" fontId="48" fillId="0" borderId="13" xfId="13" applyNumberFormat="1" applyFont="1" applyBorder="1" applyAlignment="1">
      <alignment horizontal="right"/>
    </xf>
    <xf numFmtId="0" fontId="48" fillId="0" borderId="0" xfId="13" applyFont="1" applyAlignment="1">
      <alignment horizontal="center"/>
    </xf>
    <xf numFmtId="0" fontId="48" fillId="0" borderId="14" xfId="13" applyFont="1" applyBorder="1" applyAlignment="1">
      <alignment horizontal="center"/>
    </xf>
    <xf numFmtId="0" fontId="51" fillId="0" borderId="8" xfId="13" applyFont="1" applyBorder="1"/>
    <xf numFmtId="0" fontId="51" fillId="0" borderId="9" xfId="13" applyFont="1" applyBorder="1" applyAlignment="1">
      <alignment vertical="top"/>
    </xf>
    <xf numFmtId="0" fontId="52" fillId="0" borderId="9" xfId="13" applyFont="1" applyBorder="1" applyAlignment="1">
      <alignment wrapText="1"/>
    </xf>
    <xf numFmtId="0" fontId="51" fillId="0" borderId="9" xfId="13" applyFont="1" applyBorder="1" applyAlignment="1">
      <alignment horizontal="right"/>
    </xf>
    <xf numFmtId="4" fontId="51" fillId="0" borderId="9" xfId="13" applyNumberFormat="1" applyFont="1" applyBorder="1" applyAlignment="1">
      <alignment horizontal="right"/>
    </xf>
    <xf numFmtId="4" fontId="51" fillId="0" borderId="11" xfId="13" applyNumberFormat="1" applyFont="1" applyBorder="1" applyAlignment="1">
      <alignment horizontal="right"/>
    </xf>
    <xf numFmtId="0" fontId="48" fillId="0" borderId="15" xfId="13" applyFont="1" applyBorder="1"/>
    <xf numFmtId="4" fontId="48" fillId="0" borderId="16" xfId="13" applyNumberFormat="1" applyFont="1" applyBorder="1" applyAlignment="1">
      <alignment horizontal="right"/>
    </xf>
    <xf numFmtId="1" fontId="48" fillId="0" borderId="0" xfId="13" applyNumberFormat="1" applyFont="1" applyAlignment="1">
      <alignment vertical="top"/>
    </xf>
    <xf numFmtId="0" fontId="50" fillId="0" borderId="8" xfId="13" applyFont="1" applyBorder="1" applyAlignment="1">
      <alignment horizontal="right" wrapText="1"/>
    </xf>
    <xf numFmtId="1" fontId="50" fillId="0" borderId="9" xfId="13" applyNumberFormat="1" applyFont="1" applyBorder="1" applyAlignment="1">
      <alignment vertical="top" wrapText="1"/>
    </xf>
    <xf numFmtId="0" fontId="50" fillId="0" borderId="17" xfId="13" applyFont="1" applyBorder="1" applyAlignment="1">
      <alignment horizontal="center" vertical="center" wrapText="1"/>
    </xf>
    <xf numFmtId="4" fontId="50" fillId="0" borderId="17" xfId="13" applyNumberFormat="1" applyFont="1" applyBorder="1" applyAlignment="1">
      <alignment horizontal="center" vertical="center" wrapText="1"/>
    </xf>
    <xf numFmtId="4" fontId="50" fillId="0" borderId="18" xfId="13" applyNumberFormat="1" applyFont="1" applyBorder="1" applyAlignment="1">
      <alignment horizontal="center" vertical="center" wrapText="1"/>
    </xf>
    <xf numFmtId="4" fontId="50" fillId="3" borderId="18" xfId="13" applyNumberFormat="1" applyFont="1" applyFill="1" applyBorder="1" applyAlignment="1" applyProtection="1">
      <alignment horizontal="center" vertical="center" wrapText="1"/>
      <protection locked="0"/>
    </xf>
    <xf numFmtId="0" fontId="48" fillId="3" borderId="0" xfId="13" applyFont="1" applyFill="1" applyProtection="1">
      <protection locked="0"/>
    </xf>
    <xf numFmtId="0" fontId="51" fillId="8" borderId="14" xfId="13" applyFont="1" applyFill="1" applyBorder="1"/>
    <xf numFmtId="0" fontId="51" fillId="8" borderId="12" xfId="13" applyFont="1" applyFill="1" applyBorder="1" applyAlignment="1">
      <alignment vertical="top"/>
    </xf>
    <xf numFmtId="0" fontId="51" fillId="8" borderId="12" xfId="13" applyFont="1" applyFill="1" applyBorder="1" applyAlignment="1">
      <alignment wrapText="1"/>
    </xf>
    <xf numFmtId="0" fontId="51" fillId="8" borderId="12" xfId="13" applyFont="1" applyFill="1" applyBorder="1" applyAlignment="1">
      <alignment horizontal="right"/>
    </xf>
    <xf numFmtId="4" fontId="51" fillId="8" borderId="12" xfId="13" applyNumberFormat="1" applyFont="1" applyFill="1" applyBorder="1" applyAlignment="1">
      <alignment horizontal="right"/>
    </xf>
    <xf numFmtId="4" fontId="51" fillId="8" borderId="19" xfId="13" applyNumberFormat="1" applyFont="1" applyFill="1" applyBorder="1" applyAlignment="1">
      <alignment horizontal="right"/>
    </xf>
    <xf numFmtId="0" fontId="48" fillId="0" borderId="13" xfId="13" applyFont="1" applyBorder="1"/>
    <xf numFmtId="0" fontId="48" fillId="0" borderId="13" xfId="13" applyFont="1" applyBorder="1" applyAlignment="1">
      <alignment vertical="top"/>
    </xf>
    <xf numFmtId="0" fontId="48" fillId="0" borderId="13" xfId="13" applyFont="1" applyBorder="1" applyAlignment="1">
      <alignment wrapText="1"/>
    </xf>
    <xf numFmtId="0" fontId="48" fillId="0" borderId="13" xfId="13" applyFont="1" applyBorder="1" applyAlignment="1">
      <alignment horizontal="right"/>
    </xf>
    <xf numFmtId="4" fontId="48" fillId="0" borderId="13" xfId="13" applyNumberFormat="1" applyFont="1" applyBorder="1" applyAlignment="1" applyProtection="1">
      <alignment horizontal="right"/>
      <protection locked="0"/>
    </xf>
    <xf numFmtId="4" fontId="48" fillId="0" borderId="0" xfId="13" applyNumberFormat="1" applyFont="1" applyAlignment="1" applyProtection="1">
      <alignment horizontal="right"/>
      <protection locked="0"/>
    </xf>
    <xf numFmtId="0" fontId="0" fillId="0" borderId="13" xfId="13" applyFont="1" applyBorder="1"/>
    <xf numFmtId="0" fontId="0" fillId="0" borderId="13" xfId="13" applyFont="1" applyBorder="1" applyAlignment="1">
      <alignment vertical="top"/>
    </xf>
    <xf numFmtId="0" fontId="0" fillId="0" borderId="13" xfId="13" applyFont="1" applyBorder="1" applyAlignment="1">
      <alignment vertical="center" wrapText="1"/>
    </xf>
    <xf numFmtId="0" fontId="0" fillId="0" borderId="13" xfId="13" applyFont="1" applyBorder="1" applyAlignment="1">
      <alignment horizontal="right"/>
    </xf>
    <xf numFmtId="4" fontId="0" fillId="0" borderId="13" xfId="13" applyNumberFormat="1" applyFont="1" applyBorder="1" applyAlignment="1">
      <alignment horizontal="right"/>
    </xf>
    <xf numFmtId="4" fontId="0" fillId="0" borderId="13" xfId="13" applyNumberFormat="1" applyFont="1" applyBorder="1" applyAlignment="1" applyProtection="1">
      <alignment horizontal="right"/>
      <protection locked="0"/>
    </xf>
    <xf numFmtId="0" fontId="0" fillId="0" borderId="0" xfId="13" applyFont="1"/>
    <xf numFmtId="0" fontId="0" fillId="0" borderId="0" xfId="13" applyFont="1" applyAlignment="1">
      <alignment vertical="top"/>
    </xf>
    <xf numFmtId="0" fontId="0" fillId="0" borderId="0" xfId="13" applyFont="1" applyAlignment="1">
      <alignment wrapText="1"/>
    </xf>
    <xf numFmtId="0" fontId="0" fillId="0" borderId="0" xfId="13" applyFont="1" applyAlignment="1">
      <alignment horizontal="right"/>
    </xf>
    <xf numFmtId="4" fontId="0" fillId="0" borderId="0" xfId="13" applyNumberFormat="1" applyFont="1" applyAlignment="1">
      <alignment horizontal="right"/>
    </xf>
    <xf numFmtId="4" fontId="0" fillId="0" borderId="0" xfId="13" applyNumberFormat="1" applyFont="1" applyAlignment="1" applyProtection="1">
      <alignment horizontal="right"/>
      <protection locked="0"/>
    </xf>
    <xf numFmtId="0" fontId="0" fillId="0" borderId="13" xfId="13" applyFont="1" applyBorder="1" applyAlignment="1">
      <alignment vertical="top" wrapText="1"/>
    </xf>
    <xf numFmtId="0" fontId="0" fillId="0" borderId="13" xfId="13" applyFont="1" applyBorder="1" applyAlignment="1">
      <alignment wrapText="1"/>
    </xf>
    <xf numFmtId="0" fontId="0" fillId="0" borderId="13" xfId="13" applyFont="1" applyBorder="1" applyAlignment="1">
      <alignment horizontal="left" wrapText="1"/>
    </xf>
    <xf numFmtId="0" fontId="53" fillId="0" borderId="0" xfId="13" applyFont="1"/>
    <xf numFmtId="0" fontId="4" fillId="0" borderId="0" xfId="13" applyFont="1" applyAlignment="1">
      <alignment vertical="top"/>
    </xf>
    <xf numFmtId="0" fontId="4" fillId="0" borderId="0" xfId="13" applyFont="1" applyAlignment="1">
      <alignment wrapText="1"/>
    </xf>
    <xf numFmtId="0" fontId="4" fillId="0" borderId="0" xfId="13" applyFont="1" applyAlignment="1">
      <alignment horizontal="right"/>
    </xf>
    <xf numFmtId="4" fontId="4" fillId="0" borderId="0" xfId="13" applyNumberFormat="1" applyFont="1" applyAlignment="1">
      <alignment horizontal="right"/>
    </xf>
    <xf numFmtId="4" fontId="4" fillId="0" borderId="0" xfId="13" applyNumberFormat="1" applyFont="1" applyAlignment="1" applyProtection="1">
      <alignment horizontal="right"/>
      <protection locked="0"/>
    </xf>
    <xf numFmtId="0" fontId="54" fillId="0" borderId="13" xfId="13" applyFont="1" applyBorder="1"/>
    <xf numFmtId="0" fontId="4" fillId="0" borderId="13" xfId="13" applyFont="1" applyBorder="1" applyAlignment="1">
      <alignment vertical="top"/>
    </xf>
    <xf numFmtId="0" fontId="4" fillId="0" borderId="13" xfId="13" applyFont="1" applyBorder="1" applyAlignment="1">
      <alignment vertical="top" wrapText="1"/>
    </xf>
    <xf numFmtId="0" fontId="4" fillId="0" borderId="13" xfId="13" applyFont="1" applyBorder="1" applyAlignment="1">
      <alignment horizontal="right"/>
    </xf>
    <xf numFmtId="4" fontId="4" fillId="0" borderId="13" xfId="13" applyNumberFormat="1" applyFont="1" applyBorder="1" applyAlignment="1">
      <alignment horizontal="right"/>
    </xf>
    <xf numFmtId="4" fontId="4" fillId="0" borderId="13" xfId="13" applyNumberFormat="1" applyFont="1" applyBorder="1" applyAlignment="1" applyProtection="1">
      <alignment horizontal="right"/>
      <protection locked="0"/>
    </xf>
    <xf numFmtId="0" fontId="4" fillId="0" borderId="13" xfId="13" applyFont="1" applyBorder="1" applyAlignment="1">
      <alignment wrapText="1"/>
    </xf>
    <xf numFmtId="0" fontId="53" fillId="0" borderId="0" xfId="13" applyFont="1" applyAlignment="1">
      <alignment vertical="top"/>
    </xf>
    <xf numFmtId="0" fontId="53" fillId="0" borderId="0" xfId="13" applyFont="1" applyAlignment="1">
      <alignment wrapText="1"/>
    </xf>
    <xf numFmtId="0" fontId="53" fillId="0" borderId="0" xfId="13" applyFont="1" applyAlignment="1">
      <alignment horizontal="right"/>
    </xf>
    <xf numFmtId="4" fontId="53" fillId="0" borderId="0" xfId="13" applyNumberFormat="1" applyFont="1" applyAlignment="1">
      <alignment horizontal="right"/>
    </xf>
    <xf numFmtId="4" fontId="53" fillId="0" borderId="0" xfId="13" applyNumberFormat="1" applyFont="1" applyAlignment="1" applyProtection="1">
      <alignment horizontal="right"/>
      <protection locked="0"/>
    </xf>
    <xf numFmtId="0" fontId="55" fillId="0" borderId="13" xfId="13" applyFont="1" applyBorder="1"/>
    <xf numFmtId="0" fontId="0" fillId="0" borderId="13" xfId="13" applyFont="1" applyBorder="1" applyAlignment="1">
      <alignment horizontal="left" vertical="center" wrapText="1"/>
    </xf>
    <xf numFmtId="0" fontId="7" fillId="0" borderId="13" xfId="31" applyBorder="1" applyAlignment="1">
      <alignment horizontal="center" readingOrder="1"/>
    </xf>
    <xf numFmtId="1" fontId="7" fillId="0" borderId="13" xfId="31" applyNumberFormat="1" applyBorder="1" applyAlignment="1">
      <alignment horizontal="center"/>
    </xf>
    <xf numFmtId="4" fontId="57" fillId="0" borderId="13" xfId="36" applyNumberFormat="1" applyFill="1" applyBorder="1" applyAlignment="1" applyProtection="1">
      <alignment horizontal="right"/>
      <protection locked="0"/>
    </xf>
    <xf numFmtId="167" fontId="57" fillId="0" borderId="13" xfId="14" applyNumberFormat="1" applyBorder="1" applyAlignment="1">
      <alignment horizontal="right"/>
    </xf>
    <xf numFmtId="0" fontId="0" fillId="0" borderId="14" xfId="13" applyFont="1" applyBorder="1" applyAlignment="1">
      <alignment horizontal="right" vertical="top"/>
    </xf>
    <xf numFmtId="167" fontId="0" fillId="0" borderId="13" xfId="1" applyNumberFormat="1" applyFont="1" applyFill="1" applyBorder="1" applyAlignment="1">
      <alignment horizontal="right"/>
      <protection locked="0"/>
    </xf>
    <xf numFmtId="0" fontId="48" fillId="0" borderId="8" xfId="13" applyFont="1" applyBorder="1"/>
    <xf numFmtId="0" fontId="51" fillId="0" borderId="9" xfId="13" applyFont="1" applyBorder="1" applyAlignment="1">
      <alignment wrapText="1"/>
    </xf>
    <xf numFmtId="0" fontId="48" fillId="0" borderId="9" xfId="13" applyFont="1" applyBorder="1" applyAlignment="1">
      <alignment horizontal="right"/>
    </xf>
    <xf numFmtId="4" fontId="48" fillId="0" borderId="9" xfId="13" applyNumberFormat="1" applyFont="1" applyBorder="1" applyAlignment="1">
      <alignment horizontal="right"/>
    </xf>
    <xf numFmtId="4" fontId="48" fillId="0" borderId="20" xfId="13" applyNumberFormat="1" applyFont="1" applyBorder="1" applyAlignment="1" applyProtection="1">
      <alignment horizontal="right"/>
      <protection locked="0"/>
    </xf>
    <xf numFmtId="4" fontId="51" fillId="8" borderId="12" xfId="13" applyNumberFormat="1" applyFont="1" applyFill="1" applyBorder="1" applyAlignment="1" applyProtection="1">
      <alignment horizontal="right"/>
      <protection locked="0"/>
    </xf>
    <xf numFmtId="0" fontId="0" fillId="0" borderId="13" xfId="13" applyFont="1" applyBorder="1" applyAlignment="1">
      <alignment horizontal="left" vertical="top"/>
    </xf>
    <xf numFmtId="0" fontId="48" fillId="0" borderId="0" xfId="13" applyFont="1" applyAlignment="1">
      <alignment horizontal="center" vertical="top"/>
    </xf>
    <xf numFmtId="0" fontId="54" fillId="0" borderId="0" xfId="13" applyFont="1"/>
    <xf numFmtId="0" fontId="4" fillId="0" borderId="0" xfId="13" applyFont="1" applyAlignment="1">
      <alignment vertical="top" wrapText="1"/>
    </xf>
    <xf numFmtId="0" fontId="3" fillId="0" borderId="13" xfId="13" applyBorder="1"/>
    <xf numFmtId="0" fontId="3" fillId="0" borderId="13" xfId="13" applyFont="1" applyBorder="1" applyAlignment="1">
      <alignment vertical="top"/>
    </xf>
    <xf numFmtId="0" fontId="4" fillId="9" borderId="13" xfId="13" applyFont="1" applyFill="1" applyBorder="1" applyAlignment="1">
      <alignment horizontal="left" vertical="top" wrapText="1"/>
    </xf>
    <xf numFmtId="0" fontId="4" fillId="0" borderId="13" xfId="13" applyFont="1" applyBorder="1" applyAlignment="1">
      <alignment horizontal="right" vertical="top"/>
    </xf>
    <xf numFmtId="4" fontId="4" fillId="0" borderId="13" xfId="13" applyNumberFormat="1" applyFont="1" applyBorder="1" applyAlignment="1" applyProtection="1">
      <alignment horizontal="center" vertical="top"/>
      <protection locked="0"/>
    </xf>
    <xf numFmtId="0" fontId="4" fillId="0" borderId="13" xfId="13" applyFont="1" applyBorder="1" applyAlignment="1">
      <alignment horizontal="center" vertical="top"/>
    </xf>
    <xf numFmtId="0" fontId="4" fillId="0" borderId="13" xfId="13" applyFont="1" applyBorder="1" applyAlignment="1">
      <alignment horizontal="left" vertical="top" wrapText="1"/>
    </xf>
    <xf numFmtId="0" fontId="48" fillId="0" borderId="13" xfId="13" applyFont="1" applyBorder="1" applyAlignment="1">
      <alignment vertical="top" wrapText="1"/>
    </xf>
    <xf numFmtId="0" fontId="48" fillId="0" borderId="13" xfId="13" applyFont="1" applyBorder="1" applyAlignment="1">
      <alignment horizontal="right" vertical="top"/>
    </xf>
    <xf numFmtId="0" fontId="56" fillId="0" borderId="13" xfId="13" applyFont="1" applyBorder="1" applyAlignment="1">
      <alignment vertical="top" wrapText="1"/>
    </xf>
    <xf numFmtId="0" fontId="56" fillId="0" borderId="13" xfId="13" applyFont="1" applyBorder="1" applyAlignment="1">
      <alignment horizontal="right" vertical="top"/>
    </xf>
    <xf numFmtId="4" fontId="48" fillId="0" borderId="13" xfId="13" applyNumberFormat="1" applyFont="1" applyBorder="1" applyAlignment="1" applyProtection="1">
      <alignment horizontal="right" vertical="top"/>
      <protection locked="0"/>
    </xf>
    <xf numFmtId="4" fontId="48" fillId="0" borderId="13" xfId="13" applyNumberFormat="1" applyFont="1" applyBorder="1" applyAlignment="1">
      <alignment horizontal="right" vertical="top"/>
    </xf>
    <xf numFmtId="0" fontId="48" fillId="0" borderId="14" xfId="13" applyFont="1" applyBorder="1"/>
    <xf numFmtId="0" fontId="48" fillId="0" borderId="12" xfId="13" applyFont="1" applyBorder="1" applyAlignment="1">
      <alignment vertical="top" wrapText="1"/>
    </xf>
    <xf numFmtId="4" fontId="48" fillId="0" borderId="12" xfId="13" applyNumberFormat="1" applyFont="1" applyBorder="1" applyAlignment="1" applyProtection="1">
      <alignment horizontal="right"/>
      <protection locked="0"/>
    </xf>
    <xf numFmtId="4" fontId="48" fillId="0" borderId="19" xfId="13" applyNumberFormat="1" applyFont="1" applyBorder="1" applyAlignment="1">
      <alignment horizontal="right"/>
    </xf>
    <xf numFmtId="4" fontId="4" fillId="0" borderId="13" xfId="13" applyNumberFormat="1" applyFont="1" applyBorder="1" applyAlignment="1" applyProtection="1">
      <alignment horizontal="center"/>
      <protection locked="0"/>
    </xf>
    <xf numFmtId="4" fontId="4" fillId="0" borderId="13" xfId="13" applyNumberFormat="1" applyFont="1" applyBorder="1" applyAlignment="1">
      <alignment horizontal="center"/>
    </xf>
    <xf numFmtId="0" fontId="48" fillId="0" borderId="21" xfId="13" applyFont="1" applyBorder="1" applyAlignment="1">
      <alignment vertical="top"/>
    </xf>
    <xf numFmtId="0" fontId="48" fillId="0" borderId="21" xfId="13" applyFont="1" applyBorder="1" applyAlignment="1">
      <alignment wrapText="1"/>
    </xf>
    <xf numFmtId="0" fontId="48" fillId="0" borderId="21" xfId="13" applyFont="1" applyBorder="1" applyAlignment="1">
      <alignment horizontal="right"/>
    </xf>
    <xf numFmtId="4" fontId="48" fillId="0" borderId="21" xfId="13" applyNumberFormat="1" applyFont="1" applyBorder="1" applyAlignment="1">
      <alignment horizontal="right"/>
    </xf>
    <xf numFmtId="4" fontId="4" fillId="0" borderId="21" xfId="13" applyNumberFormat="1" applyFont="1" applyBorder="1" applyAlignment="1" applyProtection="1">
      <alignment horizontal="center"/>
      <protection locked="0"/>
    </xf>
    <xf numFmtId="4" fontId="4" fillId="0" borderId="21" xfId="13" applyNumberFormat="1" applyFont="1" applyBorder="1" applyAlignment="1">
      <alignment horizontal="center"/>
    </xf>
    <xf numFmtId="0" fontId="48" fillId="0" borderId="22" xfId="13" applyFont="1" applyBorder="1" applyAlignment="1">
      <alignment vertical="top"/>
    </xf>
    <xf numFmtId="0" fontId="48" fillId="0" borderId="22" xfId="13" applyFont="1" applyBorder="1" applyAlignment="1">
      <alignment wrapText="1"/>
    </xf>
    <xf numFmtId="0" fontId="48" fillId="0" borderId="22" xfId="13" applyFont="1" applyBorder="1" applyAlignment="1">
      <alignment horizontal="right"/>
    </xf>
    <xf numFmtId="4" fontId="48" fillId="0" borderId="22" xfId="13" applyNumberFormat="1" applyFont="1" applyBorder="1" applyAlignment="1">
      <alignment horizontal="right"/>
    </xf>
    <xf numFmtId="4" fontId="4" fillId="0" borderId="22" xfId="13" applyNumberFormat="1" applyFont="1" applyBorder="1" applyAlignment="1" applyProtection="1">
      <alignment horizontal="right"/>
      <protection locked="0"/>
    </xf>
    <xf numFmtId="4" fontId="4" fillId="0" borderId="22" xfId="13" applyNumberFormat="1" applyFont="1" applyBorder="1" applyAlignment="1">
      <alignment horizontal="right"/>
    </xf>
    <xf numFmtId="4" fontId="51" fillId="0" borderId="20" xfId="13" applyNumberFormat="1" applyFont="1" applyBorder="1" applyAlignment="1" applyProtection="1">
      <alignment horizontal="right"/>
      <protection locked="0"/>
    </xf>
    <xf numFmtId="4" fontId="50" fillId="0" borderId="11" xfId="13" applyNumberFormat="1" applyFont="1" applyBorder="1" applyAlignment="1">
      <alignment horizontal="right"/>
    </xf>
    <xf numFmtId="4" fontId="51" fillId="0" borderId="9" xfId="13" applyNumberFormat="1" applyFont="1" applyBorder="1" applyAlignment="1" applyProtection="1">
      <alignment horizontal="right"/>
      <protection locked="0"/>
    </xf>
    <xf numFmtId="0" fontId="51" fillId="8" borderId="5" xfId="13" applyFont="1" applyFill="1" applyBorder="1" applyAlignment="1">
      <alignment horizontal="right"/>
    </xf>
    <xf numFmtId="4" fontId="51" fillId="8" borderId="5" xfId="13" applyNumberFormat="1" applyFont="1" applyFill="1" applyBorder="1" applyAlignment="1">
      <alignment horizontal="right"/>
    </xf>
    <xf numFmtId="4" fontId="51" fillId="8" borderId="5" xfId="13" applyNumberFormat="1" applyFont="1" applyFill="1" applyBorder="1" applyAlignment="1" applyProtection="1">
      <alignment horizontal="right"/>
      <protection locked="0"/>
    </xf>
    <xf numFmtId="4" fontId="51" fillId="8" borderId="23" xfId="13" applyNumberFormat="1" applyFont="1" applyFill="1" applyBorder="1" applyAlignment="1">
      <alignment horizontal="right"/>
    </xf>
    <xf numFmtId="49" fontId="18" fillId="0" borderId="0" xfId="10" applyNumberFormat="1" applyFont="1" applyAlignment="1">
      <alignment horizontal="justify" vertical="top"/>
    </xf>
    <xf numFmtId="0" fontId="18" fillId="0" borderId="0" xfId="10" applyFont="1" applyAlignment="1">
      <alignment horizontal="justify" vertical="top"/>
    </xf>
    <xf numFmtId="4" fontId="18" fillId="0" borderId="0" xfId="10" applyNumberFormat="1" applyFont="1" applyAlignment="1">
      <alignment horizontal="justify" vertical="top"/>
    </xf>
    <xf numFmtId="167" fontId="18" fillId="0" borderId="0" xfId="10" applyNumberFormat="1" applyFont="1" applyAlignment="1" applyProtection="1">
      <alignment horizontal="justify" vertical="top"/>
      <protection locked="0"/>
    </xf>
    <xf numFmtId="167" fontId="18" fillId="0" borderId="0" xfId="10" applyNumberFormat="1" applyFont="1" applyAlignment="1">
      <alignment horizontal="justify" vertical="top"/>
    </xf>
    <xf numFmtId="4" fontId="18" fillId="0" borderId="0" xfId="10" applyNumberFormat="1" applyFont="1" applyAlignment="1" applyProtection="1">
      <alignment horizontal="justify" vertical="top"/>
      <protection locked="0"/>
    </xf>
    <xf numFmtId="0" fontId="18" fillId="0" borderId="0" xfId="11" applyFont="1" applyAlignment="1">
      <alignment horizontal="justify" vertical="top"/>
    </xf>
    <xf numFmtId="4" fontId="18" fillId="0" borderId="0" xfId="11" applyNumberFormat="1" applyFont="1" applyAlignment="1">
      <alignment horizontal="justify" vertical="top" wrapText="1"/>
    </xf>
    <xf numFmtId="2" fontId="18" fillId="0" borderId="0" xfId="11" applyNumberFormat="1" applyFont="1" applyAlignment="1" applyProtection="1">
      <alignment horizontal="justify" vertical="top"/>
      <protection locked="0"/>
    </xf>
    <xf numFmtId="2" fontId="18" fillId="0" borderId="0" xfId="11" applyNumberFormat="1" applyFont="1" applyAlignment="1">
      <alignment horizontal="justify" vertical="top"/>
    </xf>
    <xf numFmtId="0" fontId="19" fillId="0" borderId="0" xfId="11" applyFont="1" applyAlignment="1">
      <alignment horizontal="justify" vertical="top"/>
    </xf>
    <xf numFmtId="2" fontId="19" fillId="0" borderId="0" xfId="11" applyNumberFormat="1" applyFont="1" applyAlignment="1">
      <alignment horizontal="justify" vertical="top"/>
    </xf>
    <xf numFmtId="0" fontId="18" fillId="0" borderId="0" xfId="11" applyFont="1" applyAlignment="1">
      <alignment horizontal="justify" vertical="top" wrapText="1"/>
    </xf>
    <xf numFmtId="4" fontId="18" fillId="0" borderId="0" xfId="55" applyNumberFormat="1" applyFont="1" applyFill="1" applyBorder="1" applyAlignment="1" applyProtection="1">
      <alignment horizontal="justify" vertical="top" wrapText="1"/>
    </xf>
    <xf numFmtId="2" fontId="18" fillId="0" borderId="0" xfId="55" applyNumberFormat="1" applyFont="1" applyFill="1" applyBorder="1" applyAlignment="1" applyProtection="1">
      <alignment horizontal="justify" vertical="top"/>
      <protection locked="0"/>
    </xf>
    <xf numFmtId="2" fontId="18" fillId="0" borderId="0" xfId="52" applyNumberFormat="1" applyFont="1" applyFill="1" applyBorder="1" applyAlignment="1" applyProtection="1">
      <alignment horizontal="justify" vertical="top"/>
    </xf>
    <xf numFmtId="0" fontId="19" fillId="0" borderId="0" xfId="11" applyFont="1" applyAlignment="1">
      <alignment horizontal="justify" vertical="top" wrapText="1"/>
    </xf>
    <xf numFmtId="4" fontId="19" fillId="0" borderId="0" xfId="55" applyNumberFormat="1" applyFont="1" applyFill="1" applyBorder="1" applyAlignment="1" applyProtection="1">
      <alignment horizontal="justify" vertical="top" wrapText="1"/>
    </xf>
    <xf numFmtId="2" fontId="19" fillId="0" borderId="0" xfId="55" applyNumberFormat="1" applyFont="1" applyFill="1" applyBorder="1" applyAlignment="1" applyProtection="1">
      <alignment horizontal="justify" vertical="top"/>
      <protection locked="0"/>
    </xf>
    <xf numFmtId="2" fontId="19" fillId="0" borderId="0" xfId="52" applyNumberFormat="1" applyFont="1" applyFill="1" applyBorder="1" applyAlignment="1" applyProtection="1">
      <alignment horizontal="justify" vertical="top"/>
    </xf>
    <xf numFmtId="4" fontId="18" fillId="3" borderId="3" xfId="10" applyNumberFormat="1" applyFont="1" applyFill="1" applyBorder="1" applyAlignment="1" applyProtection="1">
      <alignment horizontal="center" vertical="top" wrapText="1"/>
      <protection locked="0"/>
    </xf>
    <xf numFmtId="4" fontId="18" fillId="3" borderId="0" xfId="10" applyNumberFormat="1" applyFont="1" applyFill="1" applyAlignment="1" applyProtection="1">
      <alignment horizontal="justify" vertical="top"/>
      <protection locked="0"/>
    </xf>
    <xf numFmtId="0" fontId="18" fillId="10" borderId="0" xfId="11" applyFont="1" applyFill="1" applyAlignment="1">
      <alignment horizontal="justify" vertical="top"/>
    </xf>
    <xf numFmtId="0" fontId="19" fillId="10" borderId="0" xfId="11" applyFont="1" applyFill="1" applyAlignment="1">
      <alignment horizontal="justify" vertical="top" wrapText="1"/>
    </xf>
    <xf numFmtId="4" fontId="18" fillId="10" borderId="0" xfId="11" applyNumberFormat="1" applyFont="1" applyFill="1" applyAlignment="1">
      <alignment horizontal="justify" vertical="top" wrapText="1"/>
    </xf>
    <xf numFmtId="2" fontId="18" fillId="10" borderId="0" xfId="11" applyNumberFormat="1" applyFont="1" applyFill="1" applyAlignment="1" applyProtection="1">
      <alignment horizontal="justify" vertical="top"/>
      <protection locked="0"/>
    </xf>
    <xf numFmtId="2" fontId="18" fillId="10" borderId="0" xfId="11" applyNumberFormat="1" applyFont="1" applyFill="1" applyAlignment="1">
      <alignment horizontal="justify" vertical="top"/>
    </xf>
    <xf numFmtId="0" fontId="18" fillId="0" borderId="0" xfId="11" applyFont="1" applyAlignment="1">
      <alignment horizontal="left" vertical="top" wrapText="1"/>
    </xf>
    <xf numFmtId="2" fontId="20" fillId="0" borderId="0" xfId="11" applyNumberFormat="1" applyFont="1" applyAlignment="1" applyProtection="1">
      <alignment horizontal="justify" vertical="top"/>
      <protection locked="0"/>
    </xf>
    <xf numFmtId="4" fontId="19" fillId="0" borderId="0" xfId="11" applyNumberFormat="1" applyFont="1" applyAlignment="1">
      <alignment horizontal="justify" vertical="top" wrapText="1"/>
    </xf>
    <xf numFmtId="2" fontId="19" fillId="0" borderId="0" xfId="11" applyNumberFormat="1" applyFont="1" applyAlignment="1" applyProtection="1">
      <alignment horizontal="justify" vertical="top"/>
      <protection locked="0"/>
    </xf>
    <xf numFmtId="0" fontId="18" fillId="0" borderId="0" xfId="10" applyFont="1" applyAlignment="1">
      <alignment horizontal="justify" vertical="top" wrapText="1"/>
    </xf>
    <xf numFmtId="4" fontId="18" fillId="0" borderId="0" xfId="54" applyNumberFormat="1" applyFont="1" applyFill="1" applyBorder="1" applyAlignment="1" applyProtection="1">
      <alignment horizontal="justify" vertical="top"/>
    </xf>
    <xf numFmtId="0" fontId="19" fillId="0" borderId="0" xfId="11" applyFont="1" applyAlignment="1">
      <alignment vertical="top"/>
    </xf>
    <xf numFmtId="0" fontId="19" fillId="0" borderId="0" xfId="11" applyFont="1" applyAlignment="1">
      <alignment vertical="top" wrapText="1"/>
    </xf>
    <xf numFmtId="0" fontId="19" fillId="0" borderId="0" xfId="11" applyFont="1" applyAlignment="1">
      <alignment horizontal="center" vertical="top" wrapText="1"/>
    </xf>
    <xf numFmtId="4" fontId="19" fillId="0" borderId="0" xfId="55" applyNumberFormat="1" applyFont="1" applyFill="1" applyBorder="1" applyAlignment="1" applyProtection="1">
      <alignment vertical="top" wrapText="1"/>
    </xf>
    <xf numFmtId="2" fontId="19" fillId="0" borderId="0" xfId="55" applyNumberFormat="1" applyFont="1" applyFill="1" applyBorder="1" applyAlignment="1" applyProtection="1">
      <alignment vertical="top"/>
      <protection locked="0"/>
    </xf>
    <xf numFmtId="2" fontId="19" fillId="0" borderId="0" xfId="52" applyNumberFormat="1" applyFont="1" applyFill="1" applyBorder="1" applyAlignment="1" applyProtection="1">
      <alignment vertical="top"/>
    </xf>
    <xf numFmtId="0" fontId="18" fillId="0" borderId="0" xfId="11" applyFont="1"/>
    <xf numFmtId="0" fontId="18" fillId="0" borderId="0" xfId="11" applyFont="1" applyProtection="1">
      <protection locked="0"/>
    </xf>
    <xf numFmtId="0" fontId="18" fillId="0" borderId="0" xfId="11" applyFont="1" applyAlignment="1">
      <alignment wrapText="1"/>
    </xf>
    <xf numFmtId="4" fontId="18" fillId="0" borderId="0" xfId="11" applyNumberFormat="1" applyFont="1" applyAlignment="1">
      <alignment wrapText="1"/>
    </xf>
    <xf numFmtId="2" fontId="18" fillId="0" borderId="0" xfId="11" applyNumberFormat="1" applyFont="1" applyProtection="1">
      <protection locked="0"/>
    </xf>
    <xf numFmtId="2" fontId="18" fillId="0" borderId="0" xfId="11" applyNumberFormat="1" applyFont="1"/>
    <xf numFmtId="0" fontId="18" fillId="0" borderId="0" xfId="11" applyFont="1" applyAlignment="1">
      <alignment vertical="top" wrapText="1"/>
    </xf>
    <xf numFmtId="0" fontId="19" fillId="0" borderId="0" xfId="11" applyFont="1"/>
    <xf numFmtId="0" fontId="19" fillId="0" borderId="0" xfId="11" applyFont="1" applyProtection="1">
      <protection locked="0"/>
    </xf>
    <xf numFmtId="2" fontId="19" fillId="0" borderId="0" xfId="11" applyNumberFormat="1" applyFont="1"/>
    <xf numFmtId="4" fontId="18" fillId="0" borderId="0" xfId="10" applyNumberFormat="1" applyFont="1" applyAlignment="1">
      <alignment horizontal="justify" vertical="top" wrapText="1"/>
    </xf>
    <xf numFmtId="0" fontId="20" fillId="0" borderId="0" xfId="10" applyFont="1" applyAlignment="1">
      <alignment horizontal="justify" vertical="top" wrapText="1"/>
    </xf>
    <xf numFmtId="0" fontId="26" fillId="4" borderId="4" xfId="21" applyFont="1" applyFill="1" applyBorder="1" applyAlignment="1">
      <alignment horizontal="left" vertical="top" wrapText="1"/>
    </xf>
    <xf numFmtId="0" fontId="25" fillId="4" borderId="0" xfId="21" applyFont="1" applyFill="1" applyBorder="1" applyAlignment="1">
      <alignment vertical="top" wrapText="1"/>
    </xf>
    <xf numFmtId="0" fontId="26" fillId="4" borderId="7" xfId="0" applyFont="1" applyFill="1" applyBorder="1" applyAlignment="1">
      <alignment horizontal="left" vertical="top" wrapText="1"/>
    </xf>
    <xf numFmtId="0" fontId="25" fillId="4" borderId="7" xfId="0" applyFont="1" applyFill="1" applyBorder="1" applyAlignment="1">
      <alignment vertical="top" wrapText="1"/>
    </xf>
    <xf numFmtId="0" fontId="26" fillId="4" borderId="7" xfId="21" applyFont="1" applyFill="1" applyBorder="1" applyAlignment="1">
      <alignment horizontal="left" vertical="top" wrapText="1"/>
    </xf>
    <xf numFmtId="0" fontId="25" fillId="4" borderId="7" xfId="21" applyFont="1" applyFill="1" applyBorder="1" applyAlignment="1">
      <alignment vertical="top" wrapText="1"/>
    </xf>
  </cellXfs>
  <cellStyles count="58">
    <cellStyle name="CENA / KOS" xfId="1" xr:uid="{00000000-0005-0000-0000-000000000000}"/>
    <cellStyle name="Navadno" xfId="0" builtinId="0"/>
    <cellStyle name="Navadno 10" xfId="2" xr:uid="{00000000-0005-0000-0000-000002000000}"/>
    <cellStyle name="Navadno 10 2" xfId="3" xr:uid="{00000000-0005-0000-0000-000003000000}"/>
    <cellStyle name="Navadno 10 2 2 2" xfId="4" xr:uid="{00000000-0005-0000-0000-000004000000}"/>
    <cellStyle name="Navadno 107" xfId="5" xr:uid="{00000000-0005-0000-0000-000005000000}"/>
    <cellStyle name="Navadno 15" xfId="6" xr:uid="{00000000-0005-0000-0000-000006000000}"/>
    <cellStyle name="Navadno 16" xfId="7" xr:uid="{00000000-0005-0000-0000-000007000000}"/>
    <cellStyle name="Navadno 16 2 5" xfId="8" xr:uid="{00000000-0005-0000-0000-000008000000}"/>
    <cellStyle name="Navadno 17" xfId="9" xr:uid="{00000000-0005-0000-0000-000009000000}"/>
    <cellStyle name="Navadno 2" xfId="10" xr:uid="{00000000-0005-0000-0000-00000A000000}"/>
    <cellStyle name="Navadno 2 10 3" xfId="11" xr:uid="{00000000-0005-0000-0000-00000B000000}"/>
    <cellStyle name="Navadno 2 2" xfId="12" xr:uid="{00000000-0005-0000-0000-00000C000000}"/>
    <cellStyle name="Navadno 2 2 2" xfId="13" xr:uid="{00000000-0005-0000-0000-00000D000000}"/>
    <cellStyle name="Navadno 2 3" xfId="14" xr:uid="{00000000-0005-0000-0000-00000E000000}"/>
    <cellStyle name="Navadno 2 3 2" xfId="15" xr:uid="{00000000-0005-0000-0000-00000F000000}"/>
    <cellStyle name="Navadno 2 3 3 5 3" xfId="16" xr:uid="{00000000-0005-0000-0000-000010000000}"/>
    <cellStyle name="Navadno 2 3 4 5 3" xfId="17" xr:uid="{00000000-0005-0000-0000-000011000000}"/>
    <cellStyle name="Navadno 2 4" xfId="18" xr:uid="{00000000-0005-0000-0000-000012000000}"/>
    <cellStyle name="Navadno 2 4 2" xfId="19" xr:uid="{00000000-0005-0000-0000-000013000000}"/>
    <cellStyle name="Navadno 3" xfId="20" xr:uid="{00000000-0005-0000-0000-000014000000}"/>
    <cellStyle name="Navadno 3 2" xfId="21" xr:uid="{00000000-0005-0000-0000-000015000000}"/>
    <cellStyle name="Navadno 3 3" xfId="22" xr:uid="{00000000-0005-0000-0000-000016000000}"/>
    <cellStyle name="Navadno 4" xfId="23" xr:uid="{00000000-0005-0000-0000-000017000000}"/>
    <cellStyle name="Navadno 42" xfId="24" xr:uid="{00000000-0005-0000-0000-000018000000}"/>
    <cellStyle name="Navadno 5" xfId="25" xr:uid="{00000000-0005-0000-0000-000019000000}"/>
    <cellStyle name="Navadno 6" xfId="26" xr:uid="{00000000-0005-0000-0000-00001A000000}"/>
    <cellStyle name="Navadno 7" xfId="27" xr:uid="{00000000-0005-0000-0000-00001B000000}"/>
    <cellStyle name="Navadno 7 2" xfId="28" xr:uid="{00000000-0005-0000-0000-00001C000000}"/>
    <cellStyle name="Navadno 74" xfId="29" xr:uid="{00000000-0005-0000-0000-00001D000000}"/>
    <cellStyle name="Navadno 9 9" xfId="30" xr:uid="{00000000-0005-0000-0000-00001E000000}"/>
    <cellStyle name="Navadno_List1" xfId="31" xr:uid="{00000000-0005-0000-0000-00001F000000}"/>
    <cellStyle name="Normal 10 2" xfId="32" xr:uid="{00000000-0005-0000-0000-000020000000}"/>
    <cellStyle name="Normal 10 2 2 3" xfId="33" xr:uid="{00000000-0005-0000-0000-000021000000}"/>
    <cellStyle name="Normal 13 2" xfId="34" xr:uid="{00000000-0005-0000-0000-000022000000}"/>
    <cellStyle name="Normal 15" xfId="35" xr:uid="{00000000-0005-0000-0000-000023000000}"/>
    <cellStyle name="normal 188" xfId="36" xr:uid="{00000000-0005-0000-0000-000024000000}"/>
    <cellStyle name="Normal 2" xfId="37" xr:uid="{00000000-0005-0000-0000-000025000000}"/>
    <cellStyle name="Normal 2 2" xfId="38" xr:uid="{00000000-0005-0000-0000-000026000000}"/>
    <cellStyle name="Normal 2 2 2" xfId="39" xr:uid="{00000000-0005-0000-0000-000027000000}"/>
    <cellStyle name="Normal 2 3" xfId="40" xr:uid="{00000000-0005-0000-0000-000028000000}"/>
    <cellStyle name="Normal 2 3 2" xfId="41" xr:uid="{00000000-0005-0000-0000-000029000000}"/>
    <cellStyle name="Normal 3 5" xfId="42" xr:uid="{00000000-0005-0000-0000-00002A000000}"/>
    <cellStyle name="Normal 4 2 6 2" xfId="43" xr:uid="{00000000-0005-0000-0000-00002B000000}"/>
    <cellStyle name="Normal 5" xfId="44" xr:uid="{00000000-0005-0000-0000-00002C000000}"/>
    <cellStyle name="Normal 6" xfId="45" xr:uid="{00000000-0005-0000-0000-00002D000000}"/>
    <cellStyle name="Normal 7" xfId="46" xr:uid="{00000000-0005-0000-0000-00002E000000}"/>
    <cellStyle name="Normal_popis imp nova" xfId="47" xr:uid="{00000000-0005-0000-0000-00002F000000}"/>
    <cellStyle name="Pojasnjevalno besedilo 2" xfId="48" xr:uid="{00000000-0005-0000-0000-000030000000}"/>
    <cellStyle name="popis" xfId="49" xr:uid="{00000000-0005-0000-0000-000031000000}"/>
    <cellStyle name="Valuta" xfId="50" builtinId="4"/>
    <cellStyle name="Valuta 2" xfId="51" xr:uid="{00000000-0005-0000-0000-000033000000}"/>
    <cellStyle name="Valuta 3" xfId="52" xr:uid="{00000000-0005-0000-0000-000034000000}"/>
    <cellStyle name="Vejica 11 5" xfId="53" xr:uid="{00000000-0005-0000-0000-000035000000}"/>
    <cellStyle name="Vejica 2" xfId="54" xr:uid="{00000000-0005-0000-0000-000036000000}"/>
    <cellStyle name="Vejica 3" xfId="55" xr:uid="{00000000-0005-0000-0000-000037000000}"/>
    <cellStyle name="Vejica 4" xfId="56" xr:uid="{00000000-0005-0000-0000-000038000000}"/>
    <cellStyle name="Vejica 4 4 2" xfId="57" xr:uid="{00000000-0005-0000-0000-00003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7F7F7F"/>
      <rgbColor rgb="009999FF"/>
      <rgbColor rgb="00993366"/>
      <rgbColor rgb="00F2F2F2"/>
      <rgbColor rgb="00DBEEF4"/>
      <rgbColor rgb="00660066"/>
      <rgbColor rgb="00FF8080"/>
      <rgbColor rgb="000066CC"/>
      <rgbColor rgb="00CCC1DA"/>
      <rgbColor rgb="00000080"/>
      <rgbColor rgb="00FF00FF"/>
      <rgbColor rgb="00FFFF00"/>
      <rgbColor rgb="0000FFFF"/>
      <rgbColor rgb="00800080"/>
      <rgbColor rgb="00800000"/>
      <rgbColor rgb="00008080"/>
      <rgbColor rgb="000000FF"/>
      <rgbColor rgb="0000CCFF"/>
      <rgbColor rgb="00E8E8E8"/>
      <rgbColor rgb="00D7E4BD"/>
      <rgbColor rgb="00FFFF99"/>
      <rgbColor rgb="00D9D9D9"/>
      <rgbColor rgb="00FF99CC"/>
      <rgbColor rgb="00CC99FF"/>
      <rgbColor rgb="00FCD5B5"/>
      <rgbColor rgb="003366FF"/>
      <rgbColor rgb="0033CCCC"/>
      <rgbColor rgb="0092D050"/>
      <rgbColor rgb="00FFCC00"/>
      <rgbColor rgb="00FF9900"/>
      <rgbColor rgb="00FF6600"/>
      <rgbColor rgb="00666699"/>
      <rgbColor rgb="00969696"/>
      <rgbColor rgb="00003366"/>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xdr:col>
      <xdr:colOff>2962275</xdr:colOff>
      <xdr:row>55</xdr:row>
      <xdr:rowOff>171450</xdr:rowOff>
    </xdr:from>
    <xdr:to>
      <xdr:col>2</xdr:col>
      <xdr:colOff>3133725</xdr:colOff>
      <xdr:row>57</xdr:row>
      <xdr:rowOff>104775</xdr:rowOff>
    </xdr:to>
    <xdr:sp macro="" textlink="">
      <xdr:nvSpPr>
        <xdr:cNvPr id="9527" name="PoljeZBesedilom 4">
          <a:extLst>
            <a:ext uri="{FF2B5EF4-FFF2-40B4-BE49-F238E27FC236}">
              <a16:creationId xmlns:a16="http://schemas.microsoft.com/office/drawing/2014/main" id="{00000000-0008-0000-0800-000037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28" name="PoljeZBesedilom 5">
          <a:extLst>
            <a:ext uri="{FF2B5EF4-FFF2-40B4-BE49-F238E27FC236}">
              <a16:creationId xmlns:a16="http://schemas.microsoft.com/office/drawing/2014/main" id="{00000000-0008-0000-0800-000038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29" name="PoljeZBesedilom 6">
          <a:extLst>
            <a:ext uri="{FF2B5EF4-FFF2-40B4-BE49-F238E27FC236}">
              <a16:creationId xmlns:a16="http://schemas.microsoft.com/office/drawing/2014/main" id="{00000000-0008-0000-0800-000039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0" name="PoljeZBesedilom 7">
          <a:extLst>
            <a:ext uri="{FF2B5EF4-FFF2-40B4-BE49-F238E27FC236}">
              <a16:creationId xmlns:a16="http://schemas.microsoft.com/office/drawing/2014/main" id="{00000000-0008-0000-0800-00003A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1" name="PoljeZBesedilom 8">
          <a:extLst>
            <a:ext uri="{FF2B5EF4-FFF2-40B4-BE49-F238E27FC236}">
              <a16:creationId xmlns:a16="http://schemas.microsoft.com/office/drawing/2014/main" id="{00000000-0008-0000-0800-00003B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2" name="PoljeZBesedilom 9">
          <a:extLst>
            <a:ext uri="{FF2B5EF4-FFF2-40B4-BE49-F238E27FC236}">
              <a16:creationId xmlns:a16="http://schemas.microsoft.com/office/drawing/2014/main" id="{00000000-0008-0000-0800-00003C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3" name="PoljeZBesedilom 12">
          <a:extLst>
            <a:ext uri="{FF2B5EF4-FFF2-40B4-BE49-F238E27FC236}">
              <a16:creationId xmlns:a16="http://schemas.microsoft.com/office/drawing/2014/main" id="{00000000-0008-0000-0800-00003D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4" name="PoljeZBesedilom 13">
          <a:extLst>
            <a:ext uri="{FF2B5EF4-FFF2-40B4-BE49-F238E27FC236}">
              <a16:creationId xmlns:a16="http://schemas.microsoft.com/office/drawing/2014/main" id="{00000000-0008-0000-0800-00003E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5" name="PoljeZBesedilom 14">
          <a:extLst>
            <a:ext uri="{FF2B5EF4-FFF2-40B4-BE49-F238E27FC236}">
              <a16:creationId xmlns:a16="http://schemas.microsoft.com/office/drawing/2014/main" id="{00000000-0008-0000-0800-00003F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6" name="PoljeZBesedilom 15">
          <a:extLst>
            <a:ext uri="{FF2B5EF4-FFF2-40B4-BE49-F238E27FC236}">
              <a16:creationId xmlns:a16="http://schemas.microsoft.com/office/drawing/2014/main" id="{00000000-0008-0000-0800-000040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7" name="PoljeZBesedilom 22">
          <a:extLst>
            <a:ext uri="{FF2B5EF4-FFF2-40B4-BE49-F238E27FC236}">
              <a16:creationId xmlns:a16="http://schemas.microsoft.com/office/drawing/2014/main" id="{00000000-0008-0000-0800-000041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8" name="PoljeZBesedilom 24">
          <a:extLst>
            <a:ext uri="{FF2B5EF4-FFF2-40B4-BE49-F238E27FC236}">
              <a16:creationId xmlns:a16="http://schemas.microsoft.com/office/drawing/2014/main" id="{00000000-0008-0000-0800-000042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39" name="PoljeZBesedilom 2">
          <a:extLst>
            <a:ext uri="{FF2B5EF4-FFF2-40B4-BE49-F238E27FC236}">
              <a16:creationId xmlns:a16="http://schemas.microsoft.com/office/drawing/2014/main" id="{00000000-0008-0000-0800-000043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0" name="PoljeZBesedilom 72">
          <a:extLst>
            <a:ext uri="{FF2B5EF4-FFF2-40B4-BE49-F238E27FC236}">
              <a16:creationId xmlns:a16="http://schemas.microsoft.com/office/drawing/2014/main" id="{00000000-0008-0000-0800-000044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1" name="PoljeZBesedilom 73">
          <a:extLst>
            <a:ext uri="{FF2B5EF4-FFF2-40B4-BE49-F238E27FC236}">
              <a16:creationId xmlns:a16="http://schemas.microsoft.com/office/drawing/2014/main" id="{00000000-0008-0000-0800-000045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2" name="PoljeZBesedilom 74">
          <a:extLst>
            <a:ext uri="{FF2B5EF4-FFF2-40B4-BE49-F238E27FC236}">
              <a16:creationId xmlns:a16="http://schemas.microsoft.com/office/drawing/2014/main" id="{00000000-0008-0000-0800-000046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3" name="PoljeZBesedilom 75">
          <a:extLst>
            <a:ext uri="{FF2B5EF4-FFF2-40B4-BE49-F238E27FC236}">
              <a16:creationId xmlns:a16="http://schemas.microsoft.com/office/drawing/2014/main" id="{00000000-0008-0000-0800-000047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4" name="PoljeZBesedilom 76">
          <a:extLst>
            <a:ext uri="{FF2B5EF4-FFF2-40B4-BE49-F238E27FC236}">
              <a16:creationId xmlns:a16="http://schemas.microsoft.com/office/drawing/2014/main" id="{00000000-0008-0000-0800-000048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5" name="PoljeZBesedilom 77">
          <a:extLst>
            <a:ext uri="{FF2B5EF4-FFF2-40B4-BE49-F238E27FC236}">
              <a16:creationId xmlns:a16="http://schemas.microsoft.com/office/drawing/2014/main" id="{00000000-0008-0000-0800-000049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6" name="PoljeZBesedilom 78">
          <a:extLst>
            <a:ext uri="{FF2B5EF4-FFF2-40B4-BE49-F238E27FC236}">
              <a16:creationId xmlns:a16="http://schemas.microsoft.com/office/drawing/2014/main" id="{00000000-0008-0000-0800-00004A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7" name="PoljeZBesedilom 79">
          <a:extLst>
            <a:ext uri="{FF2B5EF4-FFF2-40B4-BE49-F238E27FC236}">
              <a16:creationId xmlns:a16="http://schemas.microsoft.com/office/drawing/2014/main" id="{00000000-0008-0000-0800-00004B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8" name="PoljeZBesedilom 80">
          <a:extLst>
            <a:ext uri="{FF2B5EF4-FFF2-40B4-BE49-F238E27FC236}">
              <a16:creationId xmlns:a16="http://schemas.microsoft.com/office/drawing/2014/main" id="{00000000-0008-0000-0800-00004C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49" name="PoljeZBesedilom 81">
          <a:extLst>
            <a:ext uri="{FF2B5EF4-FFF2-40B4-BE49-F238E27FC236}">
              <a16:creationId xmlns:a16="http://schemas.microsoft.com/office/drawing/2014/main" id="{00000000-0008-0000-0800-00004D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550" name="PoljeZBesedilom 1">
          <a:extLst>
            <a:ext uri="{FF2B5EF4-FFF2-40B4-BE49-F238E27FC236}">
              <a16:creationId xmlns:a16="http://schemas.microsoft.com/office/drawing/2014/main" id="{00000000-0008-0000-0800-00004E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114300</xdr:rowOff>
    </xdr:to>
    <xdr:sp macro="" textlink="">
      <xdr:nvSpPr>
        <xdr:cNvPr id="9551" name="PoljeZBesedilom 1">
          <a:extLst>
            <a:ext uri="{FF2B5EF4-FFF2-40B4-BE49-F238E27FC236}">
              <a16:creationId xmlns:a16="http://schemas.microsoft.com/office/drawing/2014/main" id="{00000000-0008-0000-0800-00004F250000}"/>
            </a:ext>
          </a:extLst>
        </xdr:cNvPr>
        <xdr:cNvSpPr>
          <a:spLocks noChangeArrowheads="1"/>
        </xdr:cNvSpPr>
      </xdr:nvSpPr>
      <xdr:spPr bwMode="auto">
        <a:xfrm>
          <a:off x="3876675"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2" name="PoljeZBesedilom 4">
          <a:extLst>
            <a:ext uri="{FF2B5EF4-FFF2-40B4-BE49-F238E27FC236}">
              <a16:creationId xmlns:a16="http://schemas.microsoft.com/office/drawing/2014/main" id="{00000000-0008-0000-0800-000050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3" name="PoljeZBesedilom 5">
          <a:extLst>
            <a:ext uri="{FF2B5EF4-FFF2-40B4-BE49-F238E27FC236}">
              <a16:creationId xmlns:a16="http://schemas.microsoft.com/office/drawing/2014/main" id="{00000000-0008-0000-0800-000051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4" name="PoljeZBesedilom 6">
          <a:extLst>
            <a:ext uri="{FF2B5EF4-FFF2-40B4-BE49-F238E27FC236}">
              <a16:creationId xmlns:a16="http://schemas.microsoft.com/office/drawing/2014/main" id="{00000000-0008-0000-0800-000052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5" name="PoljeZBesedilom 7">
          <a:extLst>
            <a:ext uri="{FF2B5EF4-FFF2-40B4-BE49-F238E27FC236}">
              <a16:creationId xmlns:a16="http://schemas.microsoft.com/office/drawing/2014/main" id="{00000000-0008-0000-0800-000053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6" name="PoljeZBesedilom 8">
          <a:extLst>
            <a:ext uri="{FF2B5EF4-FFF2-40B4-BE49-F238E27FC236}">
              <a16:creationId xmlns:a16="http://schemas.microsoft.com/office/drawing/2014/main" id="{00000000-0008-0000-0800-000054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7" name="PoljeZBesedilom 9">
          <a:extLst>
            <a:ext uri="{FF2B5EF4-FFF2-40B4-BE49-F238E27FC236}">
              <a16:creationId xmlns:a16="http://schemas.microsoft.com/office/drawing/2014/main" id="{00000000-0008-0000-0800-000055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8" name="PoljeZBesedilom 12">
          <a:extLst>
            <a:ext uri="{FF2B5EF4-FFF2-40B4-BE49-F238E27FC236}">
              <a16:creationId xmlns:a16="http://schemas.microsoft.com/office/drawing/2014/main" id="{00000000-0008-0000-0800-000056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59" name="PoljeZBesedilom 13">
          <a:extLst>
            <a:ext uri="{FF2B5EF4-FFF2-40B4-BE49-F238E27FC236}">
              <a16:creationId xmlns:a16="http://schemas.microsoft.com/office/drawing/2014/main" id="{00000000-0008-0000-0800-000057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60" name="PoljeZBesedilom 14">
          <a:extLst>
            <a:ext uri="{FF2B5EF4-FFF2-40B4-BE49-F238E27FC236}">
              <a16:creationId xmlns:a16="http://schemas.microsoft.com/office/drawing/2014/main" id="{00000000-0008-0000-0800-000058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61" name="PoljeZBesedilom 15">
          <a:extLst>
            <a:ext uri="{FF2B5EF4-FFF2-40B4-BE49-F238E27FC236}">
              <a16:creationId xmlns:a16="http://schemas.microsoft.com/office/drawing/2014/main" id="{00000000-0008-0000-0800-000059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62" name="PoljeZBesedilom 22">
          <a:extLst>
            <a:ext uri="{FF2B5EF4-FFF2-40B4-BE49-F238E27FC236}">
              <a16:creationId xmlns:a16="http://schemas.microsoft.com/office/drawing/2014/main" id="{00000000-0008-0000-0800-00005A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142875</xdr:rowOff>
    </xdr:to>
    <xdr:sp macro="" textlink="">
      <xdr:nvSpPr>
        <xdr:cNvPr id="9563" name="PoljeZBesedilom 24">
          <a:extLst>
            <a:ext uri="{FF2B5EF4-FFF2-40B4-BE49-F238E27FC236}">
              <a16:creationId xmlns:a16="http://schemas.microsoft.com/office/drawing/2014/main" id="{00000000-0008-0000-0800-00005B250000}"/>
            </a:ext>
          </a:extLst>
        </xdr:cNvPr>
        <xdr:cNvSpPr>
          <a:spLocks noChangeArrowheads="1"/>
        </xdr:cNvSpPr>
      </xdr:nvSpPr>
      <xdr:spPr bwMode="auto">
        <a:xfrm>
          <a:off x="3848100" y="13154025"/>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64" name="PoljeZBesedilom 2">
          <a:extLst>
            <a:ext uri="{FF2B5EF4-FFF2-40B4-BE49-F238E27FC236}">
              <a16:creationId xmlns:a16="http://schemas.microsoft.com/office/drawing/2014/main" id="{00000000-0008-0000-0800-00005C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65" name="PoljeZBesedilom 72">
          <a:extLst>
            <a:ext uri="{FF2B5EF4-FFF2-40B4-BE49-F238E27FC236}">
              <a16:creationId xmlns:a16="http://schemas.microsoft.com/office/drawing/2014/main" id="{00000000-0008-0000-0800-00005D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66" name="PoljeZBesedilom 73">
          <a:extLst>
            <a:ext uri="{FF2B5EF4-FFF2-40B4-BE49-F238E27FC236}">
              <a16:creationId xmlns:a16="http://schemas.microsoft.com/office/drawing/2014/main" id="{00000000-0008-0000-0800-00005E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67" name="PoljeZBesedilom 74">
          <a:extLst>
            <a:ext uri="{FF2B5EF4-FFF2-40B4-BE49-F238E27FC236}">
              <a16:creationId xmlns:a16="http://schemas.microsoft.com/office/drawing/2014/main" id="{00000000-0008-0000-0800-00005F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68" name="PoljeZBesedilom 75">
          <a:extLst>
            <a:ext uri="{FF2B5EF4-FFF2-40B4-BE49-F238E27FC236}">
              <a16:creationId xmlns:a16="http://schemas.microsoft.com/office/drawing/2014/main" id="{00000000-0008-0000-0800-000060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69" name="PoljeZBesedilom 76">
          <a:extLst>
            <a:ext uri="{FF2B5EF4-FFF2-40B4-BE49-F238E27FC236}">
              <a16:creationId xmlns:a16="http://schemas.microsoft.com/office/drawing/2014/main" id="{00000000-0008-0000-0800-000061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70" name="PoljeZBesedilom 77">
          <a:extLst>
            <a:ext uri="{FF2B5EF4-FFF2-40B4-BE49-F238E27FC236}">
              <a16:creationId xmlns:a16="http://schemas.microsoft.com/office/drawing/2014/main" id="{00000000-0008-0000-0800-000062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71" name="PoljeZBesedilom 78">
          <a:extLst>
            <a:ext uri="{FF2B5EF4-FFF2-40B4-BE49-F238E27FC236}">
              <a16:creationId xmlns:a16="http://schemas.microsoft.com/office/drawing/2014/main" id="{00000000-0008-0000-0800-000063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72" name="PoljeZBesedilom 79">
          <a:extLst>
            <a:ext uri="{FF2B5EF4-FFF2-40B4-BE49-F238E27FC236}">
              <a16:creationId xmlns:a16="http://schemas.microsoft.com/office/drawing/2014/main" id="{00000000-0008-0000-0800-000064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73" name="PoljeZBesedilom 80">
          <a:extLst>
            <a:ext uri="{FF2B5EF4-FFF2-40B4-BE49-F238E27FC236}">
              <a16:creationId xmlns:a16="http://schemas.microsoft.com/office/drawing/2014/main" id="{00000000-0008-0000-0800-000065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74" name="PoljeZBesedilom 81">
          <a:extLst>
            <a:ext uri="{FF2B5EF4-FFF2-40B4-BE49-F238E27FC236}">
              <a16:creationId xmlns:a16="http://schemas.microsoft.com/office/drawing/2014/main" id="{00000000-0008-0000-0800-000066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114300</xdr:rowOff>
    </xdr:to>
    <xdr:sp macro="" textlink="">
      <xdr:nvSpPr>
        <xdr:cNvPr id="9575" name="PoljeZBesedilom 1">
          <a:extLst>
            <a:ext uri="{FF2B5EF4-FFF2-40B4-BE49-F238E27FC236}">
              <a16:creationId xmlns:a16="http://schemas.microsoft.com/office/drawing/2014/main" id="{00000000-0008-0000-0800-000067250000}"/>
            </a:ext>
          </a:extLst>
        </xdr:cNvPr>
        <xdr:cNvSpPr>
          <a:spLocks noChangeArrowheads="1"/>
        </xdr:cNvSpPr>
      </xdr:nvSpPr>
      <xdr:spPr bwMode="auto">
        <a:xfrm>
          <a:off x="3876675"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576" name="PoljeZBesedilom 23">
          <a:extLst>
            <a:ext uri="{FF2B5EF4-FFF2-40B4-BE49-F238E27FC236}">
              <a16:creationId xmlns:a16="http://schemas.microsoft.com/office/drawing/2014/main" id="{00000000-0008-0000-0800-000068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577" name="PoljeZBesedilom 25">
          <a:extLst>
            <a:ext uri="{FF2B5EF4-FFF2-40B4-BE49-F238E27FC236}">
              <a16:creationId xmlns:a16="http://schemas.microsoft.com/office/drawing/2014/main" id="{00000000-0008-0000-0800-000069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578" name="PoljeZBesedilom 26">
          <a:extLst>
            <a:ext uri="{FF2B5EF4-FFF2-40B4-BE49-F238E27FC236}">
              <a16:creationId xmlns:a16="http://schemas.microsoft.com/office/drawing/2014/main" id="{00000000-0008-0000-0800-00006A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579" name="PoljeZBesedilom 27">
          <a:extLst>
            <a:ext uri="{FF2B5EF4-FFF2-40B4-BE49-F238E27FC236}">
              <a16:creationId xmlns:a16="http://schemas.microsoft.com/office/drawing/2014/main" id="{00000000-0008-0000-0800-00006B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580" name="PoljeZBesedilom 22">
          <a:extLst>
            <a:ext uri="{FF2B5EF4-FFF2-40B4-BE49-F238E27FC236}">
              <a16:creationId xmlns:a16="http://schemas.microsoft.com/office/drawing/2014/main" id="{00000000-0008-0000-0800-00006C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581" name="PoljeZBesedilom 24">
          <a:extLst>
            <a:ext uri="{FF2B5EF4-FFF2-40B4-BE49-F238E27FC236}">
              <a16:creationId xmlns:a16="http://schemas.microsoft.com/office/drawing/2014/main" id="{00000000-0008-0000-0800-00006D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2" name="PoljeZBesedilom 2">
          <a:extLst>
            <a:ext uri="{FF2B5EF4-FFF2-40B4-BE49-F238E27FC236}">
              <a16:creationId xmlns:a16="http://schemas.microsoft.com/office/drawing/2014/main" id="{00000000-0008-0000-0800-00006E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3" name="PoljeZBesedilom 4">
          <a:extLst>
            <a:ext uri="{FF2B5EF4-FFF2-40B4-BE49-F238E27FC236}">
              <a16:creationId xmlns:a16="http://schemas.microsoft.com/office/drawing/2014/main" id="{00000000-0008-0000-0800-00006F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4" name="PoljeZBesedilom 5">
          <a:extLst>
            <a:ext uri="{FF2B5EF4-FFF2-40B4-BE49-F238E27FC236}">
              <a16:creationId xmlns:a16="http://schemas.microsoft.com/office/drawing/2014/main" id="{00000000-0008-0000-0800-000070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5" name="PoljeZBesedilom 6">
          <a:extLst>
            <a:ext uri="{FF2B5EF4-FFF2-40B4-BE49-F238E27FC236}">
              <a16:creationId xmlns:a16="http://schemas.microsoft.com/office/drawing/2014/main" id="{00000000-0008-0000-0800-000071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6" name="PoljeZBesedilom 7">
          <a:extLst>
            <a:ext uri="{FF2B5EF4-FFF2-40B4-BE49-F238E27FC236}">
              <a16:creationId xmlns:a16="http://schemas.microsoft.com/office/drawing/2014/main" id="{00000000-0008-0000-0800-000072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7" name="PoljeZBesedilom 8">
          <a:extLst>
            <a:ext uri="{FF2B5EF4-FFF2-40B4-BE49-F238E27FC236}">
              <a16:creationId xmlns:a16="http://schemas.microsoft.com/office/drawing/2014/main" id="{00000000-0008-0000-0800-000073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8" name="PoljeZBesedilom 9">
          <a:extLst>
            <a:ext uri="{FF2B5EF4-FFF2-40B4-BE49-F238E27FC236}">
              <a16:creationId xmlns:a16="http://schemas.microsoft.com/office/drawing/2014/main" id="{00000000-0008-0000-0800-000074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89" name="PoljeZBesedilom 12">
          <a:extLst>
            <a:ext uri="{FF2B5EF4-FFF2-40B4-BE49-F238E27FC236}">
              <a16:creationId xmlns:a16="http://schemas.microsoft.com/office/drawing/2014/main" id="{00000000-0008-0000-0800-000075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0" name="PoljeZBesedilom 13">
          <a:extLst>
            <a:ext uri="{FF2B5EF4-FFF2-40B4-BE49-F238E27FC236}">
              <a16:creationId xmlns:a16="http://schemas.microsoft.com/office/drawing/2014/main" id="{00000000-0008-0000-0800-000076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1" name="PoljeZBesedilom 14">
          <a:extLst>
            <a:ext uri="{FF2B5EF4-FFF2-40B4-BE49-F238E27FC236}">
              <a16:creationId xmlns:a16="http://schemas.microsoft.com/office/drawing/2014/main" id="{00000000-0008-0000-0800-000077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2" name="PoljeZBesedilom 15">
          <a:extLst>
            <a:ext uri="{FF2B5EF4-FFF2-40B4-BE49-F238E27FC236}">
              <a16:creationId xmlns:a16="http://schemas.microsoft.com/office/drawing/2014/main" id="{00000000-0008-0000-0800-000078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3" name="PoljeZBesedilom 72">
          <a:extLst>
            <a:ext uri="{FF2B5EF4-FFF2-40B4-BE49-F238E27FC236}">
              <a16:creationId xmlns:a16="http://schemas.microsoft.com/office/drawing/2014/main" id="{00000000-0008-0000-0800-000079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4" name="PoljeZBesedilom 73">
          <a:extLst>
            <a:ext uri="{FF2B5EF4-FFF2-40B4-BE49-F238E27FC236}">
              <a16:creationId xmlns:a16="http://schemas.microsoft.com/office/drawing/2014/main" id="{00000000-0008-0000-0800-00007A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5" name="PoljeZBesedilom 74">
          <a:extLst>
            <a:ext uri="{FF2B5EF4-FFF2-40B4-BE49-F238E27FC236}">
              <a16:creationId xmlns:a16="http://schemas.microsoft.com/office/drawing/2014/main" id="{00000000-0008-0000-0800-00007B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6" name="PoljeZBesedilom 75">
          <a:extLst>
            <a:ext uri="{FF2B5EF4-FFF2-40B4-BE49-F238E27FC236}">
              <a16:creationId xmlns:a16="http://schemas.microsoft.com/office/drawing/2014/main" id="{00000000-0008-0000-0800-00007C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7" name="PoljeZBesedilom 76">
          <a:extLst>
            <a:ext uri="{FF2B5EF4-FFF2-40B4-BE49-F238E27FC236}">
              <a16:creationId xmlns:a16="http://schemas.microsoft.com/office/drawing/2014/main" id="{00000000-0008-0000-0800-00007D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8" name="PoljeZBesedilom 77">
          <a:extLst>
            <a:ext uri="{FF2B5EF4-FFF2-40B4-BE49-F238E27FC236}">
              <a16:creationId xmlns:a16="http://schemas.microsoft.com/office/drawing/2014/main" id="{00000000-0008-0000-0800-00007E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599" name="PoljeZBesedilom 78">
          <a:extLst>
            <a:ext uri="{FF2B5EF4-FFF2-40B4-BE49-F238E27FC236}">
              <a16:creationId xmlns:a16="http://schemas.microsoft.com/office/drawing/2014/main" id="{00000000-0008-0000-0800-00007F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600" name="PoljeZBesedilom 79">
          <a:extLst>
            <a:ext uri="{FF2B5EF4-FFF2-40B4-BE49-F238E27FC236}">
              <a16:creationId xmlns:a16="http://schemas.microsoft.com/office/drawing/2014/main" id="{00000000-0008-0000-0800-000080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601" name="PoljeZBesedilom 80">
          <a:extLst>
            <a:ext uri="{FF2B5EF4-FFF2-40B4-BE49-F238E27FC236}">
              <a16:creationId xmlns:a16="http://schemas.microsoft.com/office/drawing/2014/main" id="{00000000-0008-0000-0800-000081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104775</xdr:rowOff>
    </xdr:to>
    <xdr:sp macro="" textlink="">
      <xdr:nvSpPr>
        <xdr:cNvPr id="9602" name="PoljeZBesedilom 81">
          <a:extLst>
            <a:ext uri="{FF2B5EF4-FFF2-40B4-BE49-F238E27FC236}">
              <a16:creationId xmlns:a16="http://schemas.microsoft.com/office/drawing/2014/main" id="{00000000-0008-0000-0800-000082250000}"/>
            </a:ext>
          </a:extLst>
        </xdr:cNvPr>
        <xdr:cNvSpPr>
          <a:spLocks noChangeArrowheads="1"/>
        </xdr:cNvSpPr>
      </xdr:nvSpPr>
      <xdr:spPr bwMode="auto">
        <a:xfrm>
          <a:off x="3848100"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03" name="PoljeZBesedilom 4">
          <a:extLst>
            <a:ext uri="{FF2B5EF4-FFF2-40B4-BE49-F238E27FC236}">
              <a16:creationId xmlns:a16="http://schemas.microsoft.com/office/drawing/2014/main" id="{00000000-0008-0000-0800-000083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04" name="PoljeZBesedilom 5">
          <a:extLst>
            <a:ext uri="{FF2B5EF4-FFF2-40B4-BE49-F238E27FC236}">
              <a16:creationId xmlns:a16="http://schemas.microsoft.com/office/drawing/2014/main" id="{00000000-0008-0000-0800-000084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05" name="PoljeZBesedilom 6">
          <a:extLst>
            <a:ext uri="{FF2B5EF4-FFF2-40B4-BE49-F238E27FC236}">
              <a16:creationId xmlns:a16="http://schemas.microsoft.com/office/drawing/2014/main" id="{00000000-0008-0000-0800-000085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06" name="PoljeZBesedilom 7">
          <a:extLst>
            <a:ext uri="{FF2B5EF4-FFF2-40B4-BE49-F238E27FC236}">
              <a16:creationId xmlns:a16="http://schemas.microsoft.com/office/drawing/2014/main" id="{00000000-0008-0000-0800-000086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07" name="PoljeZBesedilom 8">
          <a:extLst>
            <a:ext uri="{FF2B5EF4-FFF2-40B4-BE49-F238E27FC236}">
              <a16:creationId xmlns:a16="http://schemas.microsoft.com/office/drawing/2014/main" id="{00000000-0008-0000-0800-000087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08" name="PoljeZBesedilom 9">
          <a:extLst>
            <a:ext uri="{FF2B5EF4-FFF2-40B4-BE49-F238E27FC236}">
              <a16:creationId xmlns:a16="http://schemas.microsoft.com/office/drawing/2014/main" id="{00000000-0008-0000-0800-000088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09" name="PoljeZBesedilom 12">
          <a:extLst>
            <a:ext uri="{FF2B5EF4-FFF2-40B4-BE49-F238E27FC236}">
              <a16:creationId xmlns:a16="http://schemas.microsoft.com/office/drawing/2014/main" id="{00000000-0008-0000-0800-000089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10" name="PoljeZBesedilom 13">
          <a:extLst>
            <a:ext uri="{FF2B5EF4-FFF2-40B4-BE49-F238E27FC236}">
              <a16:creationId xmlns:a16="http://schemas.microsoft.com/office/drawing/2014/main" id="{00000000-0008-0000-0800-00008A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11" name="PoljeZBesedilom 14">
          <a:extLst>
            <a:ext uri="{FF2B5EF4-FFF2-40B4-BE49-F238E27FC236}">
              <a16:creationId xmlns:a16="http://schemas.microsoft.com/office/drawing/2014/main" id="{00000000-0008-0000-0800-00008B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12" name="PoljeZBesedilom 15">
          <a:extLst>
            <a:ext uri="{FF2B5EF4-FFF2-40B4-BE49-F238E27FC236}">
              <a16:creationId xmlns:a16="http://schemas.microsoft.com/office/drawing/2014/main" id="{00000000-0008-0000-0800-00008C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13" name="PoljeZBesedilom 1">
          <a:extLst>
            <a:ext uri="{FF2B5EF4-FFF2-40B4-BE49-F238E27FC236}">
              <a16:creationId xmlns:a16="http://schemas.microsoft.com/office/drawing/2014/main" id="{00000000-0008-0000-0800-00008D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104775</xdr:rowOff>
    </xdr:to>
    <xdr:sp macro="" textlink="">
      <xdr:nvSpPr>
        <xdr:cNvPr id="9614" name="PoljeZBesedilom 1">
          <a:extLst>
            <a:ext uri="{FF2B5EF4-FFF2-40B4-BE49-F238E27FC236}">
              <a16:creationId xmlns:a16="http://schemas.microsoft.com/office/drawing/2014/main" id="{00000000-0008-0000-0800-00008E250000}"/>
            </a:ext>
          </a:extLst>
        </xdr:cNvPr>
        <xdr:cNvSpPr>
          <a:spLocks noChangeArrowheads="1"/>
        </xdr:cNvSpPr>
      </xdr:nvSpPr>
      <xdr:spPr bwMode="auto">
        <a:xfrm>
          <a:off x="3876675" y="13154025"/>
          <a:ext cx="17145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55</xdr:row>
      <xdr:rowOff>171450</xdr:rowOff>
    </xdr:from>
    <xdr:to>
      <xdr:col>2</xdr:col>
      <xdr:colOff>3162300</xdr:colOff>
      <xdr:row>57</xdr:row>
      <xdr:rowOff>114300</xdr:rowOff>
    </xdr:to>
    <xdr:sp macro="" textlink="">
      <xdr:nvSpPr>
        <xdr:cNvPr id="9615" name="PoljeZBesedilom 1">
          <a:extLst>
            <a:ext uri="{FF2B5EF4-FFF2-40B4-BE49-F238E27FC236}">
              <a16:creationId xmlns:a16="http://schemas.microsoft.com/office/drawing/2014/main" id="{00000000-0008-0000-0800-00008F250000}"/>
            </a:ext>
          </a:extLst>
        </xdr:cNvPr>
        <xdr:cNvSpPr>
          <a:spLocks noChangeArrowheads="1"/>
        </xdr:cNvSpPr>
      </xdr:nvSpPr>
      <xdr:spPr bwMode="auto">
        <a:xfrm>
          <a:off x="3876675"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616" name="PoljeZBesedilom 23">
          <a:extLst>
            <a:ext uri="{FF2B5EF4-FFF2-40B4-BE49-F238E27FC236}">
              <a16:creationId xmlns:a16="http://schemas.microsoft.com/office/drawing/2014/main" id="{00000000-0008-0000-0800-000090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617" name="PoljeZBesedilom 25">
          <a:extLst>
            <a:ext uri="{FF2B5EF4-FFF2-40B4-BE49-F238E27FC236}">
              <a16:creationId xmlns:a16="http://schemas.microsoft.com/office/drawing/2014/main" id="{00000000-0008-0000-0800-000091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618" name="PoljeZBesedilom 26">
          <a:extLst>
            <a:ext uri="{FF2B5EF4-FFF2-40B4-BE49-F238E27FC236}">
              <a16:creationId xmlns:a16="http://schemas.microsoft.com/office/drawing/2014/main" id="{00000000-0008-0000-0800-000092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619" name="PoljeZBesedilom 27">
          <a:extLst>
            <a:ext uri="{FF2B5EF4-FFF2-40B4-BE49-F238E27FC236}">
              <a16:creationId xmlns:a16="http://schemas.microsoft.com/office/drawing/2014/main" id="{00000000-0008-0000-0800-000093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620" name="PoljeZBesedilom 22">
          <a:extLst>
            <a:ext uri="{FF2B5EF4-FFF2-40B4-BE49-F238E27FC236}">
              <a16:creationId xmlns:a16="http://schemas.microsoft.com/office/drawing/2014/main" id="{00000000-0008-0000-0800-000094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621" name="PoljeZBesedilom 24">
          <a:extLst>
            <a:ext uri="{FF2B5EF4-FFF2-40B4-BE49-F238E27FC236}">
              <a16:creationId xmlns:a16="http://schemas.microsoft.com/office/drawing/2014/main" id="{00000000-0008-0000-0800-000095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55</xdr:row>
      <xdr:rowOff>171450</xdr:rowOff>
    </xdr:from>
    <xdr:to>
      <xdr:col>2</xdr:col>
      <xdr:colOff>3133725</xdr:colOff>
      <xdr:row>57</xdr:row>
      <xdr:rowOff>114300</xdr:rowOff>
    </xdr:to>
    <xdr:sp macro="" textlink="">
      <xdr:nvSpPr>
        <xdr:cNvPr id="9622" name="PoljeZBesedilom 2">
          <a:extLst>
            <a:ext uri="{FF2B5EF4-FFF2-40B4-BE49-F238E27FC236}">
              <a16:creationId xmlns:a16="http://schemas.microsoft.com/office/drawing/2014/main" id="{00000000-0008-0000-0800-000096250000}"/>
            </a:ext>
          </a:extLst>
        </xdr:cNvPr>
        <xdr:cNvSpPr>
          <a:spLocks noChangeArrowheads="1"/>
        </xdr:cNvSpPr>
      </xdr:nvSpPr>
      <xdr:spPr bwMode="auto">
        <a:xfrm>
          <a:off x="3848100" y="13154025"/>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23" name="PoljeZBesedilom 97">
          <a:extLst>
            <a:ext uri="{FF2B5EF4-FFF2-40B4-BE49-F238E27FC236}">
              <a16:creationId xmlns:a16="http://schemas.microsoft.com/office/drawing/2014/main" id="{00000000-0008-0000-0800-000097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24" name="PoljeZBesedilom 98">
          <a:extLst>
            <a:ext uri="{FF2B5EF4-FFF2-40B4-BE49-F238E27FC236}">
              <a16:creationId xmlns:a16="http://schemas.microsoft.com/office/drawing/2014/main" id="{00000000-0008-0000-0800-000098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25" name="PoljeZBesedilom 99">
          <a:extLst>
            <a:ext uri="{FF2B5EF4-FFF2-40B4-BE49-F238E27FC236}">
              <a16:creationId xmlns:a16="http://schemas.microsoft.com/office/drawing/2014/main" id="{00000000-0008-0000-0800-000099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26" name="PoljeZBesedilom 100">
          <a:extLst>
            <a:ext uri="{FF2B5EF4-FFF2-40B4-BE49-F238E27FC236}">
              <a16:creationId xmlns:a16="http://schemas.microsoft.com/office/drawing/2014/main" id="{00000000-0008-0000-0800-00009A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27" name="PoljeZBesedilom 101">
          <a:extLst>
            <a:ext uri="{FF2B5EF4-FFF2-40B4-BE49-F238E27FC236}">
              <a16:creationId xmlns:a16="http://schemas.microsoft.com/office/drawing/2014/main" id="{00000000-0008-0000-0800-00009B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28" name="PoljeZBesedilom 102">
          <a:extLst>
            <a:ext uri="{FF2B5EF4-FFF2-40B4-BE49-F238E27FC236}">
              <a16:creationId xmlns:a16="http://schemas.microsoft.com/office/drawing/2014/main" id="{00000000-0008-0000-0800-00009C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29" name="PoljeZBesedilom 12">
          <a:extLst>
            <a:ext uri="{FF2B5EF4-FFF2-40B4-BE49-F238E27FC236}">
              <a16:creationId xmlns:a16="http://schemas.microsoft.com/office/drawing/2014/main" id="{00000000-0008-0000-0800-00009D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30" name="PoljeZBesedilom 13">
          <a:extLst>
            <a:ext uri="{FF2B5EF4-FFF2-40B4-BE49-F238E27FC236}">
              <a16:creationId xmlns:a16="http://schemas.microsoft.com/office/drawing/2014/main" id="{00000000-0008-0000-0800-00009E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31" name="PoljeZBesedilom 14">
          <a:extLst>
            <a:ext uri="{FF2B5EF4-FFF2-40B4-BE49-F238E27FC236}">
              <a16:creationId xmlns:a16="http://schemas.microsoft.com/office/drawing/2014/main" id="{00000000-0008-0000-0800-00009F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32" name="PoljeZBesedilom 15">
          <a:extLst>
            <a:ext uri="{FF2B5EF4-FFF2-40B4-BE49-F238E27FC236}">
              <a16:creationId xmlns:a16="http://schemas.microsoft.com/office/drawing/2014/main" id="{00000000-0008-0000-0800-0000A0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33" name="PoljeZBesedilom 22">
          <a:extLst>
            <a:ext uri="{FF2B5EF4-FFF2-40B4-BE49-F238E27FC236}">
              <a16:creationId xmlns:a16="http://schemas.microsoft.com/office/drawing/2014/main" id="{00000000-0008-0000-0800-0000A1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133350</xdr:rowOff>
    </xdr:to>
    <xdr:sp macro="" textlink="">
      <xdr:nvSpPr>
        <xdr:cNvPr id="9634" name="PoljeZBesedilom 24">
          <a:extLst>
            <a:ext uri="{FF2B5EF4-FFF2-40B4-BE49-F238E27FC236}">
              <a16:creationId xmlns:a16="http://schemas.microsoft.com/office/drawing/2014/main" id="{00000000-0008-0000-0800-0000A2250000}"/>
            </a:ext>
          </a:extLst>
        </xdr:cNvPr>
        <xdr:cNvSpPr>
          <a:spLocks noChangeArrowheads="1"/>
        </xdr:cNvSpPr>
      </xdr:nvSpPr>
      <xdr:spPr bwMode="auto">
        <a:xfrm>
          <a:off x="3848100" y="18964275"/>
          <a:ext cx="1714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35" name="PoljeZBesedilom 2">
          <a:extLst>
            <a:ext uri="{FF2B5EF4-FFF2-40B4-BE49-F238E27FC236}">
              <a16:creationId xmlns:a16="http://schemas.microsoft.com/office/drawing/2014/main" id="{00000000-0008-0000-0800-0000A3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36" name="PoljeZBesedilom 72">
          <a:extLst>
            <a:ext uri="{FF2B5EF4-FFF2-40B4-BE49-F238E27FC236}">
              <a16:creationId xmlns:a16="http://schemas.microsoft.com/office/drawing/2014/main" id="{00000000-0008-0000-0800-0000A4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37" name="PoljeZBesedilom 73">
          <a:extLst>
            <a:ext uri="{FF2B5EF4-FFF2-40B4-BE49-F238E27FC236}">
              <a16:creationId xmlns:a16="http://schemas.microsoft.com/office/drawing/2014/main" id="{00000000-0008-0000-0800-0000A5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38" name="PoljeZBesedilom 74">
          <a:extLst>
            <a:ext uri="{FF2B5EF4-FFF2-40B4-BE49-F238E27FC236}">
              <a16:creationId xmlns:a16="http://schemas.microsoft.com/office/drawing/2014/main" id="{00000000-0008-0000-0800-0000A6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39" name="PoljeZBesedilom 75">
          <a:extLst>
            <a:ext uri="{FF2B5EF4-FFF2-40B4-BE49-F238E27FC236}">
              <a16:creationId xmlns:a16="http://schemas.microsoft.com/office/drawing/2014/main" id="{00000000-0008-0000-0800-0000A7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0" name="PoljeZBesedilom 76">
          <a:extLst>
            <a:ext uri="{FF2B5EF4-FFF2-40B4-BE49-F238E27FC236}">
              <a16:creationId xmlns:a16="http://schemas.microsoft.com/office/drawing/2014/main" id="{00000000-0008-0000-0800-0000A8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1" name="PoljeZBesedilom 77">
          <a:extLst>
            <a:ext uri="{FF2B5EF4-FFF2-40B4-BE49-F238E27FC236}">
              <a16:creationId xmlns:a16="http://schemas.microsoft.com/office/drawing/2014/main" id="{00000000-0008-0000-0800-0000A9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2" name="PoljeZBesedilom 78">
          <a:extLst>
            <a:ext uri="{FF2B5EF4-FFF2-40B4-BE49-F238E27FC236}">
              <a16:creationId xmlns:a16="http://schemas.microsoft.com/office/drawing/2014/main" id="{00000000-0008-0000-0800-0000AA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3" name="PoljeZBesedilom 79">
          <a:extLst>
            <a:ext uri="{FF2B5EF4-FFF2-40B4-BE49-F238E27FC236}">
              <a16:creationId xmlns:a16="http://schemas.microsoft.com/office/drawing/2014/main" id="{00000000-0008-0000-0800-0000AB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4" name="PoljeZBesedilom 80">
          <a:extLst>
            <a:ext uri="{FF2B5EF4-FFF2-40B4-BE49-F238E27FC236}">
              <a16:creationId xmlns:a16="http://schemas.microsoft.com/office/drawing/2014/main" id="{00000000-0008-0000-0800-0000AC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5" name="PoljeZBesedilom 81">
          <a:extLst>
            <a:ext uri="{FF2B5EF4-FFF2-40B4-BE49-F238E27FC236}">
              <a16:creationId xmlns:a16="http://schemas.microsoft.com/office/drawing/2014/main" id="{00000000-0008-0000-0800-0000AD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73</xdr:row>
      <xdr:rowOff>152400</xdr:rowOff>
    </xdr:from>
    <xdr:to>
      <xdr:col>2</xdr:col>
      <xdr:colOff>3162300</xdr:colOff>
      <xdr:row>75</xdr:row>
      <xdr:rowOff>85725</xdr:rowOff>
    </xdr:to>
    <xdr:sp macro="" textlink="">
      <xdr:nvSpPr>
        <xdr:cNvPr id="9646" name="PoljeZBesedilom 1">
          <a:extLst>
            <a:ext uri="{FF2B5EF4-FFF2-40B4-BE49-F238E27FC236}">
              <a16:creationId xmlns:a16="http://schemas.microsoft.com/office/drawing/2014/main" id="{00000000-0008-0000-0800-0000AE250000}"/>
            </a:ext>
          </a:extLst>
        </xdr:cNvPr>
        <xdr:cNvSpPr>
          <a:spLocks noChangeArrowheads="1"/>
        </xdr:cNvSpPr>
      </xdr:nvSpPr>
      <xdr:spPr bwMode="auto">
        <a:xfrm>
          <a:off x="3876675"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7" name="PoljeZBesedilom 23">
          <a:extLst>
            <a:ext uri="{FF2B5EF4-FFF2-40B4-BE49-F238E27FC236}">
              <a16:creationId xmlns:a16="http://schemas.microsoft.com/office/drawing/2014/main" id="{00000000-0008-0000-0800-0000AF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8" name="PoljeZBesedilom 25">
          <a:extLst>
            <a:ext uri="{FF2B5EF4-FFF2-40B4-BE49-F238E27FC236}">
              <a16:creationId xmlns:a16="http://schemas.microsoft.com/office/drawing/2014/main" id="{00000000-0008-0000-0800-0000B0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49" name="PoljeZBesedilom 26">
          <a:extLst>
            <a:ext uri="{FF2B5EF4-FFF2-40B4-BE49-F238E27FC236}">
              <a16:creationId xmlns:a16="http://schemas.microsoft.com/office/drawing/2014/main" id="{00000000-0008-0000-0800-0000B1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50" name="PoljeZBesedilom 27">
          <a:extLst>
            <a:ext uri="{FF2B5EF4-FFF2-40B4-BE49-F238E27FC236}">
              <a16:creationId xmlns:a16="http://schemas.microsoft.com/office/drawing/2014/main" id="{00000000-0008-0000-0800-0000B2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51" name="PoljeZBesedilom 22">
          <a:extLst>
            <a:ext uri="{FF2B5EF4-FFF2-40B4-BE49-F238E27FC236}">
              <a16:creationId xmlns:a16="http://schemas.microsoft.com/office/drawing/2014/main" id="{00000000-0008-0000-0800-0000B3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52" name="PoljeZBesedilom 24">
          <a:extLst>
            <a:ext uri="{FF2B5EF4-FFF2-40B4-BE49-F238E27FC236}">
              <a16:creationId xmlns:a16="http://schemas.microsoft.com/office/drawing/2014/main" id="{00000000-0008-0000-0800-0000B4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53" name="PoljeZBesedilom 2">
          <a:extLst>
            <a:ext uri="{FF2B5EF4-FFF2-40B4-BE49-F238E27FC236}">
              <a16:creationId xmlns:a16="http://schemas.microsoft.com/office/drawing/2014/main" id="{00000000-0008-0000-0800-0000B5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73</xdr:row>
      <xdr:rowOff>152400</xdr:rowOff>
    </xdr:from>
    <xdr:to>
      <xdr:col>2</xdr:col>
      <xdr:colOff>3162300</xdr:colOff>
      <xdr:row>75</xdr:row>
      <xdr:rowOff>85725</xdr:rowOff>
    </xdr:to>
    <xdr:sp macro="" textlink="">
      <xdr:nvSpPr>
        <xdr:cNvPr id="9654" name="PoljeZBesedilom 1">
          <a:extLst>
            <a:ext uri="{FF2B5EF4-FFF2-40B4-BE49-F238E27FC236}">
              <a16:creationId xmlns:a16="http://schemas.microsoft.com/office/drawing/2014/main" id="{00000000-0008-0000-0800-0000B6250000}"/>
            </a:ext>
          </a:extLst>
        </xdr:cNvPr>
        <xdr:cNvSpPr>
          <a:spLocks noChangeArrowheads="1"/>
        </xdr:cNvSpPr>
      </xdr:nvSpPr>
      <xdr:spPr bwMode="auto">
        <a:xfrm>
          <a:off x="3876675"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55" name="PoljeZBesedilom 4">
          <a:extLst>
            <a:ext uri="{FF2B5EF4-FFF2-40B4-BE49-F238E27FC236}">
              <a16:creationId xmlns:a16="http://schemas.microsoft.com/office/drawing/2014/main" id="{00000000-0008-0000-0800-0000B7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56" name="PoljeZBesedilom 5">
          <a:extLst>
            <a:ext uri="{FF2B5EF4-FFF2-40B4-BE49-F238E27FC236}">
              <a16:creationId xmlns:a16="http://schemas.microsoft.com/office/drawing/2014/main" id="{00000000-0008-0000-0800-0000B8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57" name="PoljeZBesedilom 6">
          <a:extLst>
            <a:ext uri="{FF2B5EF4-FFF2-40B4-BE49-F238E27FC236}">
              <a16:creationId xmlns:a16="http://schemas.microsoft.com/office/drawing/2014/main" id="{00000000-0008-0000-0800-0000B9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58" name="PoljeZBesedilom 7">
          <a:extLst>
            <a:ext uri="{FF2B5EF4-FFF2-40B4-BE49-F238E27FC236}">
              <a16:creationId xmlns:a16="http://schemas.microsoft.com/office/drawing/2014/main" id="{00000000-0008-0000-0800-0000BA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59" name="PoljeZBesedilom 8">
          <a:extLst>
            <a:ext uri="{FF2B5EF4-FFF2-40B4-BE49-F238E27FC236}">
              <a16:creationId xmlns:a16="http://schemas.microsoft.com/office/drawing/2014/main" id="{00000000-0008-0000-0800-0000BB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60" name="PoljeZBesedilom 9">
          <a:extLst>
            <a:ext uri="{FF2B5EF4-FFF2-40B4-BE49-F238E27FC236}">
              <a16:creationId xmlns:a16="http://schemas.microsoft.com/office/drawing/2014/main" id="{00000000-0008-0000-0800-0000BC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61" name="PoljeZBesedilom 12">
          <a:extLst>
            <a:ext uri="{FF2B5EF4-FFF2-40B4-BE49-F238E27FC236}">
              <a16:creationId xmlns:a16="http://schemas.microsoft.com/office/drawing/2014/main" id="{00000000-0008-0000-0800-0000BD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62" name="PoljeZBesedilom 13">
          <a:extLst>
            <a:ext uri="{FF2B5EF4-FFF2-40B4-BE49-F238E27FC236}">
              <a16:creationId xmlns:a16="http://schemas.microsoft.com/office/drawing/2014/main" id="{00000000-0008-0000-0800-0000BE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63" name="PoljeZBesedilom 14">
          <a:extLst>
            <a:ext uri="{FF2B5EF4-FFF2-40B4-BE49-F238E27FC236}">
              <a16:creationId xmlns:a16="http://schemas.microsoft.com/office/drawing/2014/main" id="{00000000-0008-0000-0800-0000BF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64" name="PoljeZBesedilom 15">
          <a:extLst>
            <a:ext uri="{FF2B5EF4-FFF2-40B4-BE49-F238E27FC236}">
              <a16:creationId xmlns:a16="http://schemas.microsoft.com/office/drawing/2014/main" id="{00000000-0008-0000-0800-0000C0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65" name="PoljeZBesedilom 22">
          <a:extLst>
            <a:ext uri="{FF2B5EF4-FFF2-40B4-BE49-F238E27FC236}">
              <a16:creationId xmlns:a16="http://schemas.microsoft.com/office/drawing/2014/main" id="{00000000-0008-0000-0800-0000C1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95250</xdr:rowOff>
    </xdr:to>
    <xdr:sp macro="" textlink="">
      <xdr:nvSpPr>
        <xdr:cNvPr id="9666" name="PoljeZBesedilom 24">
          <a:extLst>
            <a:ext uri="{FF2B5EF4-FFF2-40B4-BE49-F238E27FC236}">
              <a16:creationId xmlns:a16="http://schemas.microsoft.com/office/drawing/2014/main" id="{00000000-0008-0000-0800-0000C2250000}"/>
            </a:ext>
          </a:extLst>
        </xdr:cNvPr>
        <xdr:cNvSpPr>
          <a:spLocks noChangeArrowheads="1"/>
        </xdr:cNvSpPr>
      </xdr:nvSpPr>
      <xdr:spPr bwMode="auto">
        <a:xfrm>
          <a:off x="3848100"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67" name="PoljeZBesedilom 2">
          <a:extLst>
            <a:ext uri="{FF2B5EF4-FFF2-40B4-BE49-F238E27FC236}">
              <a16:creationId xmlns:a16="http://schemas.microsoft.com/office/drawing/2014/main" id="{00000000-0008-0000-0800-0000C3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68" name="PoljeZBesedilom 72">
          <a:extLst>
            <a:ext uri="{FF2B5EF4-FFF2-40B4-BE49-F238E27FC236}">
              <a16:creationId xmlns:a16="http://schemas.microsoft.com/office/drawing/2014/main" id="{00000000-0008-0000-0800-0000C4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69" name="PoljeZBesedilom 73">
          <a:extLst>
            <a:ext uri="{FF2B5EF4-FFF2-40B4-BE49-F238E27FC236}">
              <a16:creationId xmlns:a16="http://schemas.microsoft.com/office/drawing/2014/main" id="{00000000-0008-0000-0800-0000C5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0" name="PoljeZBesedilom 74">
          <a:extLst>
            <a:ext uri="{FF2B5EF4-FFF2-40B4-BE49-F238E27FC236}">
              <a16:creationId xmlns:a16="http://schemas.microsoft.com/office/drawing/2014/main" id="{00000000-0008-0000-0800-0000C6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1" name="PoljeZBesedilom 75">
          <a:extLst>
            <a:ext uri="{FF2B5EF4-FFF2-40B4-BE49-F238E27FC236}">
              <a16:creationId xmlns:a16="http://schemas.microsoft.com/office/drawing/2014/main" id="{00000000-0008-0000-0800-0000C7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2" name="PoljeZBesedilom 76">
          <a:extLst>
            <a:ext uri="{FF2B5EF4-FFF2-40B4-BE49-F238E27FC236}">
              <a16:creationId xmlns:a16="http://schemas.microsoft.com/office/drawing/2014/main" id="{00000000-0008-0000-0800-0000C8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3" name="PoljeZBesedilom 77">
          <a:extLst>
            <a:ext uri="{FF2B5EF4-FFF2-40B4-BE49-F238E27FC236}">
              <a16:creationId xmlns:a16="http://schemas.microsoft.com/office/drawing/2014/main" id="{00000000-0008-0000-0800-0000C9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4" name="PoljeZBesedilom 78">
          <a:extLst>
            <a:ext uri="{FF2B5EF4-FFF2-40B4-BE49-F238E27FC236}">
              <a16:creationId xmlns:a16="http://schemas.microsoft.com/office/drawing/2014/main" id="{00000000-0008-0000-0800-0000CA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5" name="PoljeZBesedilom 79">
          <a:extLst>
            <a:ext uri="{FF2B5EF4-FFF2-40B4-BE49-F238E27FC236}">
              <a16:creationId xmlns:a16="http://schemas.microsoft.com/office/drawing/2014/main" id="{00000000-0008-0000-0800-0000CB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6" name="PoljeZBesedilom 80">
          <a:extLst>
            <a:ext uri="{FF2B5EF4-FFF2-40B4-BE49-F238E27FC236}">
              <a16:creationId xmlns:a16="http://schemas.microsoft.com/office/drawing/2014/main" id="{00000000-0008-0000-0800-0000CC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73</xdr:row>
      <xdr:rowOff>152400</xdr:rowOff>
    </xdr:from>
    <xdr:to>
      <xdr:col>2</xdr:col>
      <xdr:colOff>3133725</xdr:colOff>
      <xdr:row>75</xdr:row>
      <xdr:rowOff>85725</xdr:rowOff>
    </xdr:to>
    <xdr:sp macro="" textlink="">
      <xdr:nvSpPr>
        <xdr:cNvPr id="9677" name="PoljeZBesedilom 81">
          <a:extLst>
            <a:ext uri="{FF2B5EF4-FFF2-40B4-BE49-F238E27FC236}">
              <a16:creationId xmlns:a16="http://schemas.microsoft.com/office/drawing/2014/main" id="{00000000-0008-0000-0800-0000CD250000}"/>
            </a:ext>
          </a:extLst>
        </xdr:cNvPr>
        <xdr:cNvSpPr>
          <a:spLocks noChangeArrowheads="1"/>
        </xdr:cNvSpPr>
      </xdr:nvSpPr>
      <xdr:spPr bwMode="auto">
        <a:xfrm>
          <a:off x="3848100"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73</xdr:row>
      <xdr:rowOff>152400</xdr:rowOff>
    </xdr:from>
    <xdr:to>
      <xdr:col>2</xdr:col>
      <xdr:colOff>3162300</xdr:colOff>
      <xdr:row>75</xdr:row>
      <xdr:rowOff>95250</xdr:rowOff>
    </xdr:to>
    <xdr:sp macro="" textlink="">
      <xdr:nvSpPr>
        <xdr:cNvPr id="9678" name="PoljeZBesedilom 1">
          <a:extLst>
            <a:ext uri="{FF2B5EF4-FFF2-40B4-BE49-F238E27FC236}">
              <a16:creationId xmlns:a16="http://schemas.microsoft.com/office/drawing/2014/main" id="{00000000-0008-0000-0800-0000CE250000}"/>
            </a:ext>
          </a:extLst>
        </xdr:cNvPr>
        <xdr:cNvSpPr>
          <a:spLocks noChangeArrowheads="1"/>
        </xdr:cNvSpPr>
      </xdr:nvSpPr>
      <xdr:spPr bwMode="auto">
        <a:xfrm>
          <a:off x="3876675" y="18964275"/>
          <a:ext cx="171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73</xdr:row>
      <xdr:rowOff>152400</xdr:rowOff>
    </xdr:from>
    <xdr:to>
      <xdr:col>2</xdr:col>
      <xdr:colOff>3162300</xdr:colOff>
      <xdr:row>75</xdr:row>
      <xdr:rowOff>85725</xdr:rowOff>
    </xdr:to>
    <xdr:sp macro="" textlink="">
      <xdr:nvSpPr>
        <xdr:cNvPr id="9679" name="PoljeZBesedilom 1">
          <a:extLst>
            <a:ext uri="{FF2B5EF4-FFF2-40B4-BE49-F238E27FC236}">
              <a16:creationId xmlns:a16="http://schemas.microsoft.com/office/drawing/2014/main" id="{00000000-0008-0000-0800-0000CF250000}"/>
            </a:ext>
          </a:extLst>
        </xdr:cNvPr>
        <xdr:cNvSpPr>
          <a:spLocks noChangeArrowheads="1"/>
        </xdr:cNvSpPr>
      </xdr:nvSpPr>
      <xdr:spPr bwMode="auto">
        <a:xfrm>
          <a:off x="3876675"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73</xdr:row>
      <xdr:rowOff>152400</xdr:rowOff>
    </xdr:from>
    <xdr:to>
      <xdr:col>2</xdr:col>
      <xdr:colOff>3162300</xdr:colOff>
      <xdr:row>75</xdr:row>
      <xdr:rowOff>85725</xdr:rowOff>
    </xdr:to>
    <xdr:sp macro="" textlink="">
      <xdr:nvSpPr>
        <xdr:cNvPr id="9680" name="PoljeZBesedilom 1">
          <a:extLst>
            <a:ext uri="{FF2B5EF4-FFF2-40B4-BE49-F238E27FC236}">
              <a16:creationId xmlns:a16="http://schemas.microsoft.com/office/drawing/2014/main" id="{00000000-0008-0000-0800-0000D0250000}"/>
            </a:ext>
          </a:extLst>
        </xdr:cNvPr>
        <xdr:cNvSpPr>
          <a:spLocks noChangeArrowheads="1"/>
        </xdr:cNvSpPr>
      </xdr:nvSpPr>
      <xdr:spPr bwMode="auto">
        <a:xfrm>
          <a:off x="3876675"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73</xdr:row>
      <xdr:rowOff>152400</xdr:rowOff>
    </xdr:from>
    <xdr:to>
      <xdr:col>2</xdr:col>
      <xdr:colOff>3162300</xdr:colOff>
      <xdr:row>75</xdr:row>
      <xdr:rowOff>85725</xdr:rowOff>
    </xdr:to>
    <xdr:sp macro="" textlink="">
      <xdr:nvSpPr>
        <xdr:cNvPr id="9681" name="PoljeZBesedilom 1">
          <a:extLst>
            <a:ext uri="{FF2B5EF4-FFF2-40B4-BE49-F238E27FC236}">
              <a16:creationId xmlns:a16="http://schemas.microsoft.com/office/drawing/2014/main" id="{00000000-0008-0000-0800-0000D1250000}"/>
            </a:ext>
          </a:extLst>
        </xdr:cNvPr>
        <xdr:cNvSpPr>
          <a:spLocks noChangeArrowheads="1"/>
        </xdr:cNvSpPr>
      </xdr:nvSpPr>
      <xdr:spPr bwMode="auto">
        <a:xfrm>
          <a:off x="3876675" y="18964275"/>
          <a:ext cx="17145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2" name="PoljeZBesedilom 4">
          <a:extLst>
            <a:ext uri="{FF2B5EF4-FFF2-40B4-BE49-F238E27FC236}">
              <a16:creationId xmlns:a16="http://schemas.microsoft.com/office/drawing/2014/main" id="{00000000-0008-0000-0800-0000D2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3" name="PoljeZBesedilom 5">
          <a:extLst>
            <a:ext uri="{FF2B5EF4-FFF2-40B4-BE49-F238E27FC236}">
              <a16:creationId xmlns:a16="http://schemas.microsoft.com/office/drawing/2014/main" id="{00000000-0008-0000-0800-0000D3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4" name="PoljeZBesedilom 6">
          <a:extLst>
            <a:ext uri="{FF2B5EF4-FFF2-40B4-BE49-F238E27FC236}">
              <a16:creationId xmlns:a16="http://schemas.microsoft.com/office/drawing/2014/main" id="{00000000-0008-0000-0800-0000D4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5" name="PoljeZBesedilom 7">
          <a:extLst>
            <a:ext uri="{FF2B5EF4-FFF2-40B4-BE49-F238E27FC236}">
              <a16:creationId xmlns:a16="http://schemas.microsoft.com/office/drawing/2014/main" id="{00000000-0008-0000-0800-0000D5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6" name="PoljeZBesedilom 8">
          <a:extLst>
            <a:ext uri="{FF2B5EF4-FFF2-40B4-BE49-F238E27FC236}">
              <a16:creationId xmlns:a16="http://schemas.microsoft.com/office/drawing/2014/main" id="{00000000-0008-0000-0800-0000D6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7" name="PoljeZBesedilom 9">
          <a:extLst>
            <a:ext uri="{FF2B5EF4-FFF2-40B4-BE49-F238E27FC236}">
              <a16:creationId xmlns:a16="http://schemas.microsoft.com/office/drawing/2014/main" id="{00000000-0008-0000-0800-0000D7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8" name="PoljeZBesedilom 12">
          <a:extLst>
            <a:ext uri="{FF2B5EF4-FFF2-40B4-BE49-F238E27FC236}">
              <a16:creationId xmlns:a16="http://schemas.microsoft.com/office/drawing/2014/main" id="{00000000-0008-0000-0800-0000D8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89" name="PoljeZBesedilom 13">
          <a:extLst>
            <a:ext uri="{FF2B5EF4-FFF2-40B4-BE49-F238E27FC236}">
              <a16:creationId xmlns:a16="http://schemas.microsoft.com/office/drawing/2014/main" id="{00000000-0008-0000-0800-0000D9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0" name="PoljeZBesedilom 14">
          <a:extLst>
            <a:ext uri="{FF2B5EF4-FFF2-40B4-BE49-F238E27FC236}">
              <a16:creationId xmlns:a16="http://schemas.microsoft.com/office/drawing/2014/main" id="{00000000-0008-0000-0800-0000DA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1" name="PoljeZBesedilom 15">
          <a:extLst>
            <a:ext uri="{FF2B5EF4-FFF2-40B4-BE49-F238E27FC236}">
              <a16:creationId xmlns:a16="http://schemas.microsoft.com/office/drawing/2014/main" id="{00000000-0008-0000-0800-0000DB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2" name="PoljeZBesedilom 22">
          <a:extLst>
            <a:ext uri="{FF2B5EF4-FFF2-40B4-BE49-F238E27FC236}">
              <a16:creationId xmlns:a16="http://schemas.microsoft.com/office/drawing/2014/main" id="{00000000-0008-0000-0800-0000DC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3" name="PoljeZBesedilom 24">
          <a:extLst>
            <a:ext uri="{FF2B5EF4-FFF2-40B4-BE49-F238E27FC236}">
              <a16:creationId xmlns:a16="http://schemas.microsoft.com/office/drawing/2014/main" id="{00000000-0008-0000-0800-0000DD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4" name="PoljeZBesedilom 2">
          <a:extLst>
            <a:ext uri="{FF2B5EF4-FFF2-40B4-BE49-F238E27FC236}">
              <a16:creationId xmlns:a16="http://schemas.microsoft.com/office/drawing/2014/main" id="{00000000-0008-0000-0800-0000DE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5" name="PoljeZBesedilom 72">
          <a:extLst>
            <a:ext uri="{FF2B5EF4-FFF2-40B4-BE49-F238E27FC236}">
              <a16:creationId xmlns:a16="http://schemas.microsoft.com/office/drawing/2014/main" id="{00000000-0008-0000-0800-0000DF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6" name="PoljeZBesedilom 73">
          <a:extLst>
            <a:ext uri="{FF2B5EF4-FFF2-40B4-BE49-F238E27FC236}">
              <a16:creationId xmlns:a16="http://schemas.microsoft.com/office/drawing/2014/main" id="{00000000-0008-0000-0800-0000E0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7" name="PoljeZBesedilom 74">
          <a:extLst>
            <a:ext uri="{FF2B5EF4-FFF2-40B4-BE49-F238E27FC236}">
              <a16:creationId xmlns:a16="http://schemas.microsoft.com/office/drawing/2014/main" id="{00000000-0008-0000-0800-0000E1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8" name="PoljeZBesedilom 75">
          <a:extLst>
            <a:ext uri="{FF2B5EF4-FFF2-40B4-BE49-F238E27FC236}">
              <a16:creationId xmlns:a16="http://schemas.microsoft.com/office/drawing/2014/main" id="{00000000-0008-0000-0800-0000E2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699" name="PoljeZBesedilom 76">
          <a:extLst>
            <a:ext uri="{FF2B5EF4-FFF2-40B4-BE49-F238E27FC236}">
              <a16:creationId xmlns:a16="http://schemas.microsoft.com/office/drawing/2014/main" id="{00000000-0008-0000-0800-0000E3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00" name="PoljeZBesedilom 77">
          <a:extLst>
            <a:ext uri="{FF2B5EF4-FFF2-40B4-BE49-F238E27FC236}">
              <a16:creationId xmlns:a16="http://schemas.microsoft.com/office/drawing/2014/main" id="{00000000-0008-0000-0800-0000E4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01" name="PoljeZBesedilom 78">
          <a:extLst>
            <a:ext uri="{FF2B5EF4-FFF2-40B4-BE49-F238E27FC236}">
              <a16:creationId xmlns:a16="http://schemas.microsoft.com/office/drawing/2014/main" id="{00000000-0008-0000-0800-0000E5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02" name="PoljeZBesedilom 79">
          <a:extLst>
            <a:ext uri="{FF2B5EF4-FFF2-40B4-BE49-F238E27FC236}">
              <a16:creationId xmlns:a16="http://schemas.microsoft.com/office/drawing/2014/main" id="{00000000-0008-0000-0800-0000E6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03" name="PoljeZBesedilom 80">
          <a:extLst>
            <a:ext uri="{FF2B5EF4-FFF2-40B4-BE49-F238E27FC236}">
              <a16:creationId xmlns:a16="http://schemas.microsoft.com/office/drawing/2014/main" id="{00000000-0008-0000-0800-0000E7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04" name="PoljeZBesedilom 81">
          <a:extLst>
            <a:ext uri="{FF2B5EF4-FFF2-40B4-BE49-F238E27FC236}">
              <a16:creationId xmlns:a16="http://schemas.microsoft.com/office/drawing/2014/main" id="{00000000-0008-0000-0800-0000E8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05" name="PoljeZBesedilom 1">
          <a:extLst>
            <a:ext uri="{FF2B5EF4-FFF2-40B4-BE49-F238E27FC236}">
              <a16:creationId xmlns:a16="http://schemas.microsoft.com/office/drawing/2014/main" id="{00000000-0008-0000-0800-0000E925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06" name="PoljeZBesedilom 1">
          <a:extLst>
            <a:ext uri="{FF2B5EF4-FFF2-40B4-BE49-F238E27FC236}">
              <a16:creationId xmlns:a16="http://schemas.microsoft.com/office/drawing/2014/main" id="{00000000-0008-0000-0800-0000EA25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07" name="PoljeZBesedilom 4">
          <a:extLst>
            <a:ext uri="{FF2B5EF4-FFF2-40B4-BE49-F238E27FC236}">
              <a16:creationId xmlns:a16="http://schemas.microsoft.com/office/drawing/2014/main" id="{00000000-0008-0000-0800-0000EB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08" name="PoljeZBesedilom 5">
          <a:extLst>
            <a:ext uri="{FF2B5EF4-FFF2-40B4-BE49-F238E27FC236}">
              <a16:creationId xmlns:a16="http://schemas.microsoft.com/office/drawing/2014/main" id="{00000000-0008-0000-0800-0000EC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09" name="PoljeZBesedilom 6">
          <a:extLst>
            <a:ext uri="{FF2B5EF4-FFF2-40B4-BE49-F238E27FC236}">
              <a16:creationId xmlns:a16="http://schemas.microsoft.com/office/drawing/2014/main" id="{00000000-0008-0000-0800-0000ED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0" name="PoljeZBesedilom 7">
          <a:extLst>
            <a:ext uri="{FF2B5EF4-FFF2-40B4-BE49-F238E27FC236}">
              <a16:creationId xmlns:a16="http://schemas.microsoft.com/office/drawing/2014/main" id="{00000000-0008-0000-0800-0000EE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1" name="PoljeZBesedilom 8">
          <a:extLst>
            <a:ext uri="{FF2B5EF4-FFF2-40B4-BE49-F238E27FC236}">
              <a16:creationId xmlns:a16="http://schemas.microsoft.com/office/drawing/2014/main" id="{00000000-0008-0000-0800-0000EF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2" name="PoljeZBesedilom 9">
          <a:extLst>
            <a:ext uri="{FF2B5EF4-FFF2-40B4-BE49-F238E27FC236}">
              <a16:creationId xmlns:a16="http://schemas.microsoft.com/office/drawing/2014/main" id="{00000000-0008-0000-0800-0000F0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3" name="PoljeZBesedilom 12">
          <a:extLst>
            <a:ext uri="{FF2B5EF4-FFF2-40B4-BE49-F238E27FC236}">
              <a16:creationId xmlns:a16="http://schemas.microsoft.com/office/drawing/2014/main" id="{00000000-0008-0000-0800-0000F1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4" name="PoljeZBesedilom 13">
          <a:extLst>
            <a:ext uri="{FF2B5EF4-FFF2-40B4-BE49-F238E27FC236}">
              <a16:creationId xmlns:a16="http://schemas.microsoft.com/office/drawing/2014/main" id="{00000000-0008-0000-0800-0000F2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5" name="PoljeZBesedilom 14">
          <a:extLst>
            <a:ext uri="{FF2B5EF4-FFF2-40B4-BE49-F238E27FC236}">
              <a16:creationId xmlns:a16="http://schemas.microsoft.com/office/drawing/2014/main" id="{00000000-0008-0000-0800-0000F3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6" name="PoljeZBesedilom 15">
          <a:extLst>
            <a:ext uri="{FF2B5EF4-FFF2-40B4-BE49-F238E27FC236}">
              <a16:creationId xmlns:a16="http://schemas.microsoft.com/office/drawing/2014/main" id="{00000000-0008-0000-0800-0000F4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7" name="PoljeZBesedilom 22">
          <a:extLst>
            <a:ext uri="{FF2B5EF4-FFF2-40B4-BE49-F238E27FC236}">
              <a16:creationId xmlns:a16="http://schemas.microsoft.com/office/drawing/2014/main" id="{00000000-0008-0000-0800-0000F5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123825</xdr:rowOff>
    </xdr:to>
    <xdr:sp macro="" textlink="">
      <xdr:nvSpPr>
        <xdr:cNvPr id="9718" name="PoljeZBesedilom 24">
          <a:extLst>
            <a:ext uri="{FF2B5EF4-FFF2-40B4-BE49-F238E27FC236}">
              <a16:creationId xmlns:a16="http://schemas.microsoft.com/office/drawing/2014/main" id="{00000000-0008-0000-0800-0000F6250000}"/>
            </a:ext>
          </a:extLst>
        </xdr:cNvPr>
        <xdr:cNvSpPr>
          <a:spLocks noChangeArrowheads="1"/>
        </xdr:cNvSpPr>
      </xdr:nvSpPr>
      <xdr:spPr bwMode="auto">
        <a:xfrm>
          <a:off x="3848100" y="12973050"/>
          <a:ext cx="171450" cy="619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19" name="PoljeZBesedilom 2">
          <a:extLst>
            <a:ext uri="{FF2B5EF4-FFF2-40B4-BE49-F238E27FC236}">
              <a16:creationId xmlns:a16="http://schemas.microsoft.com/office/drawing/2014/main" id="{00000000-0008-0000-0800-0000F7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0" name="PoljeZBesedilom 72">
          <a:extLst>
            <a:ext uri="{FF2B5EF4-FFF2-40B4-BE49-F238E27FC236}">
              <a16:creationId xmlns:a16="http://schemas.microsoft.com/office/drawing/2014/main" id="{00000000-0008-0000-0800-0000F8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1" name="PoljeZBesedilom 73">
          <a:extLst>
            <a:ext uri="{FF2B5EF4-FFF2-40B4-BE49-F238E27FC236}">
              <a16:creationId xmlns:a16="http://schemas.microsoft.com/office/drawing/2014/main" id="{00000000-0008-0000-0800-0000F9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2" name="PoljeZBesedilom 74">
          <a:extLst>
            <a:ext uri="{FF2B5EF4-FFF2-40B4-BE49-F238E27FC236}">
              <a16:creationId xmlns:a16="http://schemas.microsoft.com/office/drawing/2014/main" id="{00000000-0008-0000-0800-0000FA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3" name="PoljeZBesedilom 75">
          <a:extLst>
            <a:ext uri="{FF2B5EF4-FFF2-40B4-BE49-F238E27FC236}">
              <a16:creationId xmlns:a16="http://schemas.microsoft.com/office/drawing/2014/main" id="{00000000-0008-0000-0800-0000FB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4" name="PoljeZBesedilom 76">
          <a:extLst>
            <a:ext uri="{FF2B5EF4-FFF2-40B4-BE49-F238E27FC236}">
              <a16:creationId xmlns:a16="http://schemas.microsoft.com/office/drawing/2014/main" id="{00000000-0008-0000-0800-0000FC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5" name="PoljeZBesedilom 77">
          <a:extLst>
            <a:ext uri="{FF2B5EF4-FFF2-40B4-BE49-F238E27FC236}">
              <a16:creationId xmlns:a16="http://schemas.microsoft.com/office/drawing/2014/main" id="{00000000-0008-0000-0800-0000FD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6" name="PoljeZBesedilom 78">
          <a:extLst>
            <a:ext uri="{FF2B5EF4-FFF2-40B4-BE49-F238E27FC236}">
              <a16:creationId xmlns:a16="http://schemas.microsoft.com/office/drawing/2014/main" id="{00000000-0008-0000-0800-0000FE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7" name="PoljeZBesedilom 79">
          <a:extLst>
            <a:ext uri="{FF2B5EF4-FFF2-40B4-BE49-F238E27FC236}">
              <a16:creationId xmlns:a16="http://schemas.microsoft.com/office/drawing/2014/main" id="{00000000-0008-0000-0800-0000FF25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8" name="PoljeZBesedilom 80">
          <a:extLst>
            <a:ext uri="{FF2B5EF4-FFF2-40B4-BE49-F238E27FC236}">
              <a16:creationId xmlns:a16="http://schemas.microsoft.com/office/drawing/2014/main" id="{00000000-0008-0000-0800-000000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29" name="PoljeZBesedilom 81">
          <a:extLst>
            <a:ext uri="{FF2B5EF4-FFF2-40B4-BE49-F238E27FC236}">
              <a16:creationId xmlns:a16="http://schemas.microsoft.com/office/drawing/2014/main" id="{00000000-0008-0000-0800-000001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104775</xdr:rowOff>
    </xdr:to>
    <xdr:sp macro="" textlink="">
      <xdr:nvSpPr>
        <xdr:cNvPr id="9730" name="PoljeZBesedilom 1">
          <a:extLst>
            <a:ext uri="{FF2B5EF4-FFF2-40B4-BE49-F238E27FC236}">
              <a16:creationId xmlns:a16="http://schemas.microsoft.com/office/drawing/2014/main" id="{00000000-0008-0000-0800-000002260000}"/>
            </a:ext>
          </a:extLst>
        </xdr:cNvPr>
        <xdr:cNvSpPr>
          <a:spLocks noChangeArrowheads="1"/>
        </xdr:cNvSpPr>
      </xdr:nvSpPr>
      <xdr:spPr bwMode="auto">
        <a:xfrm>
          <a:off x="3876675"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731" name="PoljeZBesedilom 23">
          <a:extLst>
            <a:ext uri="{FF2B5EF4-FFF2-40B4-BE49-F238E27FC236}">
              <a16:creationId xmlns:a16="http://schemas.microsoft.com/office/drawing/2014/main" id="{00000000-0008-0000-0800-000003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732" name="PoljeZBesedilom 25">
          <a:extLst>
            <a:ext uri="{FF2B5EF4-FFF2-40B4-BE49-F238E27FC236}">
              <a16:creationId xmlns:a16="http://schemas.microsoft.com/office/drawing/2014/main" id="{00000000-0008-0000-0800-000004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733" name="PoljeZBesedilom 26">
          <a:extLst>
            <a:ext uri="{FF2B5EF4-FFF2-40B4-BE49-F238E27FC236}">
              <a16:creationId xmlns:a16="http://schemas.microsoft.com/office/drawing/2014/main" id="{00000000-0008-0000-0800-000005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734" name="PoljeZBesedilom 27">
          <a:extLst>
            <a:ext uri="{FF2B5EF4-FFF2-40B4-BE49-F238E27FC236}">
              <a16:creationId xmlns:a16="http://schemas.microsoft.com/office/drawing/2014/main" id="{00000000-0008-0000-0800-000006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735" name="PoljeZBesedilom 22">
          <a:extLst>
            <a:ext uri="{FF2B5EF4-FFF2-40B4-BE49-F238E27FC236}">
              <a16:creationId xmlns:a16="http://schemas.microsoft.com/office/drawing/2014/main" id="{00000000-0008-0000-0800-000007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736" name="PoljeZBesedilom 24">
          <a:extLst>
            <a:ext uri="{FF2B5EF4-FFF2-40B4-BE49-F238E27FC236}">
              <a16:creationId xmlns:a16="http://schemas.microsoft.com/office/drawing/2014/main" id="{00000000-0008-0000-0800-000008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37" name="PoljeZBesedilom 2">
          <a:extLst>
            <a:ext uri="{FF2B5EF4-FFF2-40B4-BE49-F238E27FC236}">
              <a16:creationId xmlns:a16="http://schemas.microsoft.com/office/drawing/2014/main" id="{00000000-0008-0000-0800-000009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38" name="PoljeZBesedilom 4">
          <a:extLst>
            <a:ext uri="{FF2B5EF4-FFF2-40B4-BE49-F238E27FC236}">
              <a16:creationId xmlns:a16="http://schemas.microsoft.com/office/drawing/2014/main" id="{00000000-0008-0000-0800-00000A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39" name="PoljeZBesedilom 5">
          <a:extLst>
            <a:ext uri="{FF2B5EF4-FFF2-40B4-BE49-F238E27FC236}">
              <a16:creationId xmlns:a16="http://schemas.microsoft.com/office/drawing/2014/main" id="{00000000-0008-0000-0800-00000B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0" name="PoljeZBesedilom 6">
          <a:extLst>
            <a:ext uri="{FF2B5EF4-FFF2-40B4-BE49-F238E27FC236}">
              <a16:creationId xmlns:a16="http://schemas.microsoft.com/office/drawing/2014/main" id="{00000000-0008-0000-0800-00000C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1" name="PoljeZBesedilom 7">
          <a:extLst>
            <a:ext uri="{FF2B5EF4-FFF2-40B4-BE49-F238E27FC236}">
              <a16:creationId xmlns:a16="http://schemas.microsoft.com/office/drawing/2014/main" id="{00000000-0008-0000-0800-00000D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2" name="PoljeZBesedilom 8">
          <a:extLst>
            <a:ext uri="{FF2B5EF4-FFF2-40B4-BE49-F238E27FC236}">
              <a16:creationId xmlns:a16="http://schemas.microsoft.com/office/drawing/2014/main" id="{00000000-0008-0000-0800-00000E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3" name="PoljeZBesedilom 9">
          <a:extLst>
            <a:ext uri="{FF2B5EF4-FFF2-40B4-BE49-F238E27FC236}">
              <a16:creationId xmlns:a16="http://schemas.microsoft.com/office/drawing/2014/main" id="{00000000-0008-0000-0800-00000F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4" name="PoljeZBesedilom 12">
          <a:extLst>
            <a:ext uri="{FF2B5EF4-FFF2-40B4-BE49-F238E27FC236}">
              <a16:creationId xmlns:a16="http://schemas.microsoft.com/office/drawing/2014/main" id="{00000000-0008-0000-0800-000010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5" name="PoljeZBesedilom 13">
          <a:extLst>
            <a:ext uri="{FF2B5EF4-FFF2-40B4-BE49-F238E27FC236}">
              <a16:creationId xmlns:a16="http://schemas.microsoft.com/office/drawing/2014/main" id="{00000000-0008-0000-0800-000011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6" name="PoljeZBesedilom 14">
          <a:extLst>
            <a:ext uri="{FF2B5EF4-FFF2-40B4-BE49-F238E27FC236}">
              <a16:creationId xmlns:a16="http://schemas.microsoft.com/office/drawing/2014/main" id="{00000000-0008-0000-0800-000012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7" name="PoljeZBesedilom 15">
          <a:extLst>
            <a:ext uri="{FF2B5EF4-FFF2-40B4-BE49-F238E27FC236}">
              <a16:creationId xmlns:a16="http://schemas.microsoft.com/office/drawing/2014/main" id="{00000000-0008-0000-0800-000013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8" name="PoljeZBesedilom 72">
          <a:extLst>
            <a:ext uri="{FF2B5EF4-FFF2-40B4-BE49-F238E27FC236}">
              <a16:creationId xmlns:a16="http://schemas.microsoft.com/office/drawing/2014/main" id="{00000000-0008-0000-0800-000014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49" name="PoljeZBesedilom 73">
          <a:extLst>
            <a:ext uri="{FF2B5EF4-FFF2-40B4-BE49-F238E27FC236}">
              <a16:creationId xmlns:a16="http://schemas.microsoft.com/office/drawing/2014/main" id="{00000000-0008-0000-0800-000015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0" name="PoljeZBesedilom 74">
          <a:extLst>
            <a:ext uri="{FF2B5EF4-FFF2-40B4-BE49-F238E27FC236}">
              <a16:creationId xmlns:a16="http://schemas.microsoft.com/office/drawing/2014/main" id="{00000000-0008-0000-0800-000016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1" name="PoljeZBesedilom 75">
          <a:extLst>
            <a:ext uri="{FF2B5EF4-FFF2-40B4-BE49-F238E27FC236}">
              <a16:creationId xmlns:a16="http://schemas.microsoft.com/office/drawing/2014/main" id="{00000000-0008-0000-0800-000017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2" name="PoljeZBesedilom 76">
          <a:extLst>
            <a:ext uri="{FF2B5EF4-FFF2-40B4-BE49-F238E27FC236}">
              <a16:creationId xmlns:a16="http://schemas.microsoft.com/office/drawing/2014/main" id="{00000000-0008-0000-0800-000018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3" name="PoljeZBesedilom 77">
          <a:extLst>
            <a:ext uri="{FF2B5EF4-FFF2-40B4-BE49-F238E27FC236}">
              <a16:creationId xmlns:a16="http://schemas.microsoft.com/office/drawing/2014/main" id="{00000000-0008-0000-0800-000019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4" name="PoljeZBesedilom 78">
          <a:extLst>
            <a:ext uri="{FF2B5EF4-FFF2-40B4-BE49-F238E27FC236}">
              <a16:creationId xmlns:a16="http://schemas.microsoft.com/office/drawing/2014/main" id="{00000000-0008-0000-0800-00001A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5" name="PoljeZBesedilom 79">
          <a:extLst>
            <a:ext uri="{FF2B5EF4-FFF2-40B4-BE49-F238E27FC236}">
              <a16:creationId xmlns:a16="http://schemas.microsoft.com/office/drawing/2014/main" id="{00000000-0008-0000-0800-00001B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6" name="PoljeZBesedilom 80">
          <a:extLst>
            <a:ext uri="{FF2B5EF4-FFF2-40B4-BE49-F238E27FC236}">
              <a16:creationId xmlns:a16="http://schemas.microsoft.com/office/drawing/2014/main" id="{00000000-0008-0000-0800-00001C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57" name="PoljeZBesedilom 81">
          <a:extLst>
            <a:ext uri="{FF2B5EF4-FFF2-40B4-BE49-F238E27FC236}">
              <a16:creationId xmlns:a16="http://schemas.microsoft.com/office/drawing/2014/main" id="{00000000-0008-0000-0800-00001D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58" name="PoljeZBesedilom 4">
          <a:extLst>
            <a:ext uri="{FF2B5EF4-FFF2-40B4-BE49-F238E27FC236}">
              <a16:creationId xmlns:a16="http://schemas.microsoft.com/office/drawing/2014/main" id="{00000000-0008-0000-0800-00001E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59" name="PoljeZBesedilom 5">
          <a:extLst>
            <a:ext uri="{FF2B5EF4-FFF2-40B4-BE49-F238E27FC236}">
              <a16:creationId xmlns:a16="http://schemas.microsoft.com/office/drawing/2014/main" id="{00000000-0008-0000-0800-00001F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0" name="PoljeZBesedilom 6">
          <a:extLst>
            <a:ext uri="{FF2B5EF4-FFF2-40B4-BE49-F238E27FC236}">
              <a16:creationId xmlns:a16="http://schemas.microsoft.com/office/drawing/2014/main" id="{00000000-0008-0000-0800-000020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1" name="PoljeZBesedilom 7">
          <a:extLst>
            <a:ext uri="{FF2B5EF4-FFF2-40B4-BE49-F238E27FC236}">
              <a16:creationId xmlns:a16="http://schemas.microsoft.com/office/drawing/2014/main" id="{00000000-0008-0000-0800-000021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2" name="PoljeZBesedilom 8">
          <a:extLst>
            <a:ext uri="{FF2B5EF4-FFF2-40B4-BE49-F238E27FC236}">
              <a16:creationId xmlns:a16="http://schemas.microsoft.com/office/drawing/2014/main" id="{00000000-0008-0000-0800-000022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3" name="PoljeZBesedilom 9">
          <a:extLst>
            <a:ext uri="{FF2B5EF4-FFF2-40B4-BE49-F238E27FC236}">
              <a16:creationId xmlns:a16="http://schemas.microsoft.com/office/drawing/2014/main" id="{00000000-0008-0000-0800-000023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4" name="PoljeZBesedilom 12">
          <a:extLst>
            <a:ext uri="{FF2B5EF4-FFF2-40B4-BE49-F238E27FC236}">
              <a16:creationId xmlns:a16="http://schemas.microsoft.com/office/drawing/2014/main" id="{00000000-0008-0000-0800-000024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5" name="PoljeZBesedilom 13">
          <a:extLst>
            <a:ext uri="{FF2B5EF4-FFF2-40B4-BE49-F238E27FC236}">
              <a16:creationId xmlns:a16="http://schemas.microsoft.com/office/drawing/2014/main" id="{00000000-0008-0000-0800-000025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6" name="PoljeZBesedilom 14">
          <a:extLst>
            <a:ext uri="{FF2B5EF4-FFF2-40B4-BE49-F238E27FC236}">
              <a16:creationId xmlns:a16="http://schemas.microsoft.com/office/drawing/2014/main" id="{00000000-0008-0000-0800-000026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7" name="PoljeZBesedilom 15">
          <a:extLst>
            <a:ext uri="{FF2B5EF4-FFF2-40B4-BE49-F238E27FC236}">
              <a16:creationId xmlns:a16="http://schemas.microsoft.com/office/drawing/2014/main" id="{00000000-0008-0000-0800-000027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8" name="PoljeZBesedilom 1">
          <a:extLst>
            <a:ext uri="{FF2B5EF4-FFF2-40B4-BE49-F238E27FC236}">
              <a16:creationId xmlns:a16="http://schemas.microsoft.com/office/drawing/2014/main" id="{00000000-0008-0000-0800-000028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69" name="PoljeZBesedilom 1">
          <a:extLst>
            <a:ext uri="{FF2B5EF4-FFF2-40B4-BE49-F238E27FC236}">
              <a16:creationId xmlns:a16="http://schemas.microsoft.com/office/drawing/2014/main" id="{00000000-0008-0000-0800-000029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770" name="PoljeZBesedilom 1">
          <a:extLst>
            <a:ext uri="{FF2B5EF4-FFF2-40B4-BE49-F238E27FC236}">
              <a16:creationId xmlns:a16="http://schemas.microsoft.com/office/drawing/2014/main" id="{00000000-0008-0000-0800-00002A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71" name="PoljeZBesedilom 23">
          <a:extLst>
            <a:ext uri="{FF2B5EF4-FFF2-40B4-BE49-F238E27FC236}">
              <a16:creationId xmlns:a16="http://schemas.microsoft.com/office/drawing/2014/main" id="{00000000-0008-0000-0800-00002B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72" name="PoljeZBesedilom 25">
          <a:extLst>
            <a:ext uri="{FF2B5EF4-FFF2-40B4-BE49-F238E27FC236}">
              <a16:creationId xmlns:a16="http://schemas.microsoft.com/office/drawing/2014/main" id="{00000000-0008-0000-0800-00002C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73" name="PoljeZBesedilom 26">
          <a:extLst>
            <a:ext uri="{FF2B5EF4-FFF2-40B4-BE49-F238E27FC236}">
              <a16:creationId xmlns:a16="http://schemas.microsoft.com/office/drawing/2014/main" id="{00000000-0008-0000-0800-00002D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74" name="PoljeZBesedilom 27">
          <a:extLst>
            <a:ext uri="{FF2B5EF4-FFF2-40B4-BE49-F238E27FC236}">
              <a16:creationId xmlns:a16="http://schemas.microsoft.com/office/drawing/2014/main" id="{00000000-0008-0000-0800-00002E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75" name="PoljeZBesedilom 22">
          <a:extLst>
            <a:ext uri="{FF2B5EF4-FFF2-40B4-BE49-F238E27FC236}">
              <a16:creationId xmlns:a16="http://schemas.microsoft.com/office/drawing/2014/main" id="{00000000-0008-0000-0800-00002F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76" name="PoljeZBesedilom 24">
          <a:extLst>
            <a:ext uri="{FF2B5EF4-FFF2-40B4-BE49-F238E27FC236}">
              <a16:creationId xmlns:a16="http://schemas.microsoft.com/office/drawing/2014/main" id="{00000000-0008-0000-0800-000030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77" name="PoljeZBesedilom 2">
          <a:extLst>
            <a:ext uri="{FF2B5EF4-FFF2-40B4-BE49-F238E27FC236}">
              <a16:creationId xmlns:a16="http://schemas.microsoft.com/office/drawing/2014/main" id="{00000000-0008-0000-0800-000031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78" name="PoljeZBesedilom 252">
          <a:extLst>
            <a:ext uri="{FF2B5EF4-FFF2-40B4-BE49-F238E27FC236}">
              <a16:creationId xmlns:a16="http://schemas.microsoft.com/office/drawing/2014/main" id="{00000000-0008-0000-0800-000032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79" name="PoljeZBesedilom 253">
          <a:extLst>
            <a:ext uri="{FF2B5EF4-FFF2-40B4-BE49-F238E27FC236}">
              <a16:creationId xmlns:a16="http://schemas.microsoft.com/office/drawing/2014/main" id="{00000000-0008-0000-0800-000033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0" name="PoljeZBesedilom 254">
          <a:extLst>
            <a:ext uri="{FF2B5EF4-FFF2-40B4-BE49-F238E27FC236}">
              <a16:creationId xmlns:a16="http://schemas.microsoft.com/office/drawing/2014/main" id="{00000000-0008-0000-0800-000034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1" name="PoljeZBesedilom 255">
          <a:extLst>
            <a:ext uri="{FF2B5EF4-FFF2-40B4-BE49-F238E27FC236}">
              <a16:creationId xmlns:a16="http://schemas.microsoft.com/office/drawing/2014/main" id="{00000000-0008-0000-0800-000035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2" name="PoljeZBesedilom 256">
          <a:extLst>
            <a:ext uri="{FF2B5EF4-FFF2-40B4-BE49-F238E27FC236}">
              <a16:creationId xmlns:a16="http://schemas.microsoft.com/office/drawing/2014/main" id="{00000000-0008-0000-0800-000036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3" name="PoljeZBesedilom 257">
          <a:extLst>
            <a:ext uri="{FF2B5EF4-FFF2-40B4-BE49-F238E27FC236}">
              <a16:creationId xmlns:a16="http://schemas.microsoft.com/office/drawing/2014/main" id="{00000000-0008-0000-0800-000037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4" name="PoljeZBesedilom 12">
          <a:extLst>
            <a:ext uri="{FF2B5EF4-FFF2-40B4-BE49-F238E27FC236}">
              <a16:creationId xmlns:a16="http://schemas.microsoft.com/office/drawing/2014/main" id="{00000000-0008-0000-0800-000038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5" name="PoljeZBesedilom 13">
          <a:extLst>
            <a:ext uri="{FF2B5EF4-FFF2-40B4-BE49-F238E27FC236}">
              <a16:creationId xmlns:a16="http://schemas.microsoft.com/office/drawing/2014/main" id="{00000000-0008-0000-0800-000039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6" name="PoljeZBesedilom 14">
          <a:extLst>
            <a:ext uri="{FF2B5EF4-FFF2-40B4-BE49-F238E27FC236}">
              <a16:creationId xmlns:a16="http://schemas.microsoft.com/office/drawing/2014/main" id="{00000000-0008-0000-0800-00003A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7" name="PoljeZBesedilom 15">
          <a:extLst>
            <a:ext uri="{FF2B5EF4-FFF2-40B4-BE49-F238E27FC236}">
              <a16:creationId xmlns:a16="http://schemas.microsoft.com/office/drawing/2014/main" id="{00000000-0008-0000-0800-00003B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8" name="PoljeZBesedilom 22">
          <a:extLst>
            <a:ext uri="{FF2B5EF4-FFF2-40B4-BE49-F238E27FC236}">
              <a16:creationId xmlns:a16="http://schemas.microsoft.com/office/drawing/2014/main" id="{00000000-0008-0000-0800-00003C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152400</xdr:rowOff>
    </xdr:to>
    <xdr:sp macro="" textlink="">
      <xdr:nvSpPr>
        <xdr:cNvPr id="9789" name="PoljeZBesedilom 24">
          <a:extLst>
            <a:ext uri="{FF2B5EF4-FFF2-40B4-BE49-F238E27FC236}">
              <a16:creationId xmlns:a16="http://schemas.microsoft.com/office/drawing/2014/main" id="{00000000-0008-0000-0800-00003D260000}"/>
            </a:ext>
          </a:extLst>
        </xdr:cNvPr>
        <xdr:cNvSpPr>
          <a:spLocks noChangeArrowheads="1"/>
        </xdr:cNvSpPr>
      </xdr:nvSpPr>
      <xdr:spPr bwMode="auto">
        <a:xfrm>
          <a:off x="3848100" y="12973050"/>
          <a:ext cx="171450" cy="647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0" name="PoljeZBesedilom 2">
          <a:extLst>
            <a:ext uri="{FF2B5EF4-FFF2-40B4-BE49-F238E27FC236}">
              <a16:creationId xmlns:a16="http://schemas.microsoft.com/office/drawing/2014/main" id="{00000000-0008-0000-0800-00003E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1" name="PoljeZBesedilom 72">
          <a:extLst>
            <a:ext uri="{FF2B5EF4-FFF2-40B4-BE49-F238E27FC236}">
              <a16:creationId xmlns:a16="http://schemas.microsoft.com/office/drawing/2014/main" id="{00000000-0008-0000-0800-00003F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2" name="PoljeZBesedilom 73">
          <a:extLst>
            <a:ext uri="{FF2B5EF4-FFF2-40B4-BE49-F238E27FC236}">
              <a16:creationId xmlns:a16="http://schemas.microsoft.com/office/drawing/2014/main" id="{00000000-0008-0000-0800-000040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3" name="PoljeZBesedilom 74">
          <a:extLst>
            <a:ext uri="{FF2B5EF4-FFF2-40B4-BE49-F238E27FC236}">
              <a16:creationId xmlns:a16="http://schemas.microsoft.com/office/drawing/2014/main" id="{00000000-0008-0000-0800-000041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4" name="PoljeZBesedilom 75">
          <a:extLst>
            <a:ext uri="{FF2B5EF4-FFF2-40B4-BE49-F238E27FC236}">
              <a16:creationId xmlns:a16="http://schemas.microsoft.com/office/drawing/2014/main" id="{00000000-0008-0000-0800-000042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5" name="PoljeZBesedilom 76">
          <a:extLst>
            <a:ext uri="{FF2B5EF4-FFF2-40B4-BE49-F238E27FC236}">
              <a16:creationId xmlns:a16="http://schemas.microsoft.com/office/drawing/2014/main" id="{00000000-0008-0000-0800-000043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6" name="PoljeZBesedilom 77">
          <a:extLst>
            <a:ext uri="{FF2B5EF4-FFF2-40B4-BE49-F238E27FC236}">
              <a16:creationId xmlns:a16="http://schemas.microsoft.com/office/drawing/2014/main" id="{00000000-0008-0000-0800-000044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7" name="PoljeZBesedilom 78">
          <a:extLst>
            <a:ext uri="{FF2B5EF4-FFF2-40B4-BE49-F238E27FC236}">
              <a16:creationId xmlns:a16="http://schemas.microsoft.com/office/drawing/2014/main" id="{00000000-0008-0000-0800-000045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8" name="PoljeZBesedilom 79">
          <a:extLst>
            <a:ext uri="{FF2B5EF4-FFF2-40B4-BE49-F238E27FC236}">
              <a16:creationId xmlns:a16="http://schemas.microsoft.com/office/drawing/2014/main" id="{00000000-0008-0000-0800-000046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799" name="PoljeZBesedilom 80">
          <a:extLst>
            <a:ext uri="{FF2B5EF4-FFF2-40B4-BE49-F238E27FC236}">
              <a16:creationId xmlns:a16="http://schemas.microsoft.com/office/drawing/2014/main" id="{00000000-0008-0000-0800-000047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0" name="PoljeZBesedilom 81">
          <a:extLst>
            <a:ext uri="{FF2B5EF4-FFF2-40B4-BE49-F238E27FC236}">
              <a16:creationId xmlns:a16="http://schemas.microsoft.com/office/drawing/2014/main" id="{00000000-0008-0000-0800-000048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801" name="PoljeZBesedilom 1">
          <a:extLst>
            <a:ext uri="{FF2B5EF4-FFF2-40B4-BE49-F238E27FC236}">
              <a16:creationId xmlns:a16="http://schemas.microsoft.com/office/drawing/2014/main" id="{00000000-0008-0000-0800-000049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2" name="PoljeZBesedilom 23">
          <a:extLst>
            <a:ext uri="{FF2B5EF4-FFF2-40B4-BE49-F238E27FC236}">
              <a16:creationId xmlns:a16="http://schemas.microsoft.com/office/drawing/2014/main" id="{00000000-0008-0000-0800-00004A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3" name="PoljeZBesedilom 25">
          <a:extLst>
            <a:ext uri="{FF2B5EF4-FFF2-40B4-BE49-F238E27FC236}">
              <a16:creationId xmlns:a16="http://schemas.microsoft.com/office/drawing/2014/main" id="{00000000-0008-0000-0800-00004B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4" name="PoljeZBesedilom 26">
          <a:extLst>
            <a:ext uri="{FF2B5EF4-FFF2-40B4-BE49-F238E27FC236}">
              <a16:creationId xmlns:a16="http://schemas.microsoft.com/office/drawing/2014/main" id="{00000000-0008-0000-0800-00004C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5" name="PoljeZBesedilom 27">
          <a:extLst>
            <a:ext uri="{FF2B5EF4-FFF2-40B4-BE49-F238E27FC236}">
              <a16:creationId xmlns:a16="http://schemas.microsoft.com/office/drawing/2014/main" id="{00000000-0008-0000-0800-00004D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6" name="PoljeZBesedilom 22">
          <a:extLst>
            <a:ext uri="{FF2B5EF4-FFF2-40B4-BE49-F238E27FC236}">
              <a16:creationId xmlns:a16="http://schemas.microsoft.com/office/drawing/2014/main" id="{00000000-0008-0000-0800-00004E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7" name="PoljeZBesedilom 24">
          <a:extLst>
            <a:ext uri="{FF2B5EF4-FFF2-40B4-BE49-F238E27FC236}">
              <a16:creationId xmlns:a16="http://schemas.microsoft.com/office/drawing/2014/main" id="{00000000-0008-0000-0800-00004F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08" name="PoljeZBesedilom 2">
          <a:extLst>
            <a:ext uri="{FF2B5EF4-FFF2-40B4-BE49-F238E27FC236}">
              <a16:creationId xmlns:a16="http://schemas.microsoft.com/office/drawing/2014/main" id="{00000000-0008-0000-0800-000050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809" name="PoljeZBesedilom 1">
          <a:extLst>
            <a:ext uri="{FF2B5EF4-FFF2-40B4-BE49-F238E27FC236}">
              <a16:creationId xmlns:a16="http://schemas.microsoft.com/office/drawing/2014/main" id="{00000000-0008-0000-0800-000051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0" name="PoljeZBesedilom 4">
          <a:extLst>
            <a:ext uri="{FF2B5EF4-FFF2-40B4-BE49-F238E27FC236}">
              <a16:creationId xmlns:a16="http://schemas.microsoft.com/office/drawing/2014/main" id="{00000000-0008-0000-0800-000052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1" name="PoljeZBesedilom 5">
          <a:extLst>
            <a:ext uri="{FF2B5EF4-FFF2-40B4-BE49-F238E27FC236}">
              <a16:creationId xmlns:a16="http://schemas.microsoft.com/office/drawing/2014/main" id="{00000000-0008-0000-0800-000053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2" name="PoljeZBesedilom 6">
          <a:extLst>
            <a:ext uri="{FF2B5EF4-FFF2-40B4-BE49-F238E27FC236}">
              <a16:creationId xmlns:a16="http://schemas.microsoft.com/office/drawing/2014/main" id="{00000000-0008-0000-0800-000054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3" name="PoljeZBesedilom 7">
          <a:extLst>
            <a:ext uri="{FF2B5EF4-FFF2-40B4-BE49-F238E27FC236}">
              <a16:creationId xmlns:a16="http://schemas.microsoft.com/office/drawing/2014/main" id="{00000000-0008-0000-0800-000055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4" name="PoljeZBesedilom 8">
          <a:extLst>
            <a:ext uri="{FF2B5EF4-FFF2-40B4-BE49-F238E27FC236}">
              <a16:creationId xmlns:a16="http://schemas.microsoft.com/office/drawing/2014/main" id="{00000000-0008-0000-0800-000056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5" name="PoljeZBesedilom 9">
          <a:extLst>
            <a:ext uri="{FF2B5EF4-FFF2-40B4-BE49-F238E27FC236}">
              <a16:creationId xmlns:a16="http://schemas.microsoft.com/office/drawing/2014/main" id="{00000000-0008-0000-0800-000057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6" name="PoljeZBesedilom 12">
          <a:extLst>
            <a:ext uri="{FF2B5EF4-FFF2-40B4-BE49-F238E27FC236}">
              <a16:creationId xmlns:a16="http://schemas.microsoft.com/office/drawing/2014/main" id="{00000000-0008-0000-0800-000058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7" name="PoljeZBesedilom 13">
          <a:extLst>
            <a:ext uri="{FF2B5EF4-FFF2-40B4-BE49-F238E27FC236}">
              <a16:creationId xmlns:a16="http://schemas.microsoft.com/office/drawing/2014/main" id="{00000000-0008-0000-0800-000059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8" name="PoljeZBesedilom 14">
          <a:extLst>
            <a:ext uri="{FF2B5EF4-FFF2-40B4-BE49-F238E27FC236}">
              <a16:creationId xmlns:a16="http://schemas.microsoft.com/office/drawing/2014/main" id="{00000000-0008-0000-0800-00005A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19" name="PoljeZBesedilom 15">
          <a:extLst>
            <a:ext uri="{FF2B5EF4-FFF2-40B4-BE49-F238E27FC236}">
              <a16:creationId xmlns:a16="http://schemas.microsoft.com/office/drawing/2014/main" id="{00000000-0008-0000-0800-00005B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20" name="PoljeZBesedilom 22">
          <a:extLst>
            <a:ext uri="{FF2B5EF4-FFF2-40B4-BE49-F238E27FC236}">
              <a16:creationId xmlns:a16="http://schemas.microsoft.com/office/drawing/2014/main" id="{00000000-0008-0000-0800-00005C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104775</xdr:rowOff>
    </xdr:to>
    <xdr:sp macro="" textlink="">
      <xdr:nvSpPr>
        <xdr:cNvPr id="9821" name="PoljeZBesedilom 24">
          <a:extLst>
            <a:ext uri="{FF2B5EF4-FFF2-40B4-BE49-F238E27FC236}">
              <a16:creationId xmlns:a16="http://schemas.microsoft.com/office/drawing/2014/main" id="{00000000-0008-0000-0800-00005D260000}"/>
            </a:ext>
          </a:extLst>
        </xdr:cNvPr>
        <xdr:cNvSpPr>
          <a:spLocks noChangeArrowheads="1"/>
        </xdr:cNvSpPr>
      </xdr:nvSpPr>
      <xdr:spPr bwMode="auto">
        <a:xfrm>
          <a:off x="3848100"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2" name="PoljeZBesedilom 2">
          <a:extLst>
            <a:ext uri="{FF2B5EF4-FFF2-40B4-BE49-F238E27FC236}">
              <a16:creationId xmlns:a16="http://schemas.microsoft.com/office/drawing/2014/main" id="{00000000-0008-0000-0800-00005E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3" name="PoljeZBesedilom 72">
          <a:extLst>
            <a:ext uri="{FF2B5EF4-FFF2-40B4-BE49-F238E27FC236}">
              <a16:creationId xmlns:a16="http://schemas.microsoft.com/office/drawing/2014/main" id="{00000000-0008-0000-0800-00005F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4" name="PoljeZBesedilom 73">
          <a:extLst>
            <a:ext uri="{FF2B5EF4-FFF2-40B4-BE49-F238E27FC236}">
              <a16:creationId xmlns:a16="http://schemas.microsoft.com/office/drawing/2014/main" id="{00000000-0008-0000-0800-000060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5" name="PoljeZBesedilom 74">
          <a:extLst>
            <a:ext uri="{FF2B5EF4-FFF2-40B4-BE49-F238E27FC236}">
              <a16:creationId xmlns:a16="http://schemas.microsoft.com/office/drawing/2014/main" id="{00000000-0008-0000-0800-000061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6" name="PoljeZBesedilom 75">
          <a:extLst>
            <a:ext uri="{FF2B5EF4-FFF2-40B4-BE49-F238E27FC236}">
              <a16:creationId xmlns:a16="http://schemas.microsoft.com/office/drawing/2014/main" id="{00000000-0008-0000-0800-000062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7" name="PoljeZBesedilom 76">
          <a:extLst>
            <a:ext uri="{FF2B5EF4-FFF2-40B4-BE49-F238E27FC236}">
              <a16:creationId xmlns:a16="http://schemas.microsoft.com/office/drawing/2014/main" id="{00000000-0008-0000-0800-000063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8" name="PoljeZBesedilom 77">
          <a:extLst>
            <a:ext uri="{FF2B5EF4-FFF2-40B4-BE49-F238E27FC236}">
              <a16:creationId xmlns:a16="http://schemas.microsoft.com/office/drawing/2014/main" id="{00000000-0008-0000-0800-000064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29" name="PoljeZBesedilom 78">
          <a:extLst>
            <a:ext uri="{FF2B5EF4-FFF2-40B4-BE49-F238E27FC236}">
              <a16:creationId xmlns:a16="http://schemas.microsoft.com/office/drawing/2014/main" id="{00000000-0008-0000-0800-000065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30" name="PoljeZBesedilom 79">
          <a:extLst>
            <a:ext uri="{FF2B5EF4-FFF2-40B4-BE49-F238E27FC236}">
              <a16:creationId xmlns:a16="http://schemas.microsoft.com/office/drawing/2014/main" id="{00000000-0008-0000-0800-000066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31" name="PoljeZBesedilom 80">
          <a:extLst>
            <a:ext uri="{FF2B5EF4-FFF2-40B4-BE49-F238E27FC236}">
              <a16:creationId xmlns:a16="http://schemas.microsoft.com/office/drawing/2014/main" id="{00000000-0008-0000-0800-000067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2962275</xdr:colOff>
      <xdr:row>54</xdr:row>
      <xdr:rowOff>152400</xdr:rowOff>
    </xdr:from>
    <xdr:to>
      <xdr:col>2</xdr:col>
      <xdr:colOff>3133725</xdr:colOff>
      <xdr:row>56</xdr:row>
      <xdr:rowOff>95250</xdr:rowOff>
    </xdr:to>
    <xdr:sp macro="" textlink="">
      <xdr:nvSpPr>
        <xdr:cNvPr id="9832" name="PoljeZBesedilom 81">
          <a:extLst>
            <a:ext uri="{FF2B5EF4-FFF2-40B4-BE49-F238E27FC236}">
              <a16:creationId xmlns:a16="http://schemas.microsoft.com/office/drawing/2014/main" id="{00000000-0008-0000-0800-000068260000}"/>
            </a:ext>
          </a:extLst>
        </xdr:cNvPr>
        <xdr:cNvSpPr>
          <a:spLocks noChangeArrowheads="1"/>
        </xdr:cNvSpPr>
      </xdr:nvSpPr>
      <xdr:spPr bwMode="auto">
        <a:xfrm>
          <a:off x="3848100"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104775</xdr:rowOff>
    </xdr:to>
    <xdr:sp macro="" textlink="">
      <xdr:nvSpPr>
        <xdr:cNvPr id="9833" name="PoljeZBesedilom 1">
          <a:extLst>
            <a:ext uri="{FF2B5EF4-FFF2-40B4-BE49-F238E27FC236}">
              <a16:creationId xmlns:a16="http://schemas.microsoft.com/office/drawing/2014/main" id="{00000000-0008-0000-0800-000069260000}"/>
            </a:ext>
          </a:extLst>
        </xdr:cNvPr>
        <xdr:cNvSpPr>
          <a:spLocks noChangeArrowheads="1"/>
        </xdr:cNvSpPr>
      </xdr:nvSpPr>
      <xdr:spPr bwMode="auto">
        <a:xfrm>
          <a:off x="3876675" y="12973050"/>
          <a:ext cx="171450" cy="600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834" name="PoljeZBesedilom 1">
          <a:extLst>
            <a:ext uri="{FF2B5EF4-FFF2-40B4-BE49-F238E27FC236}">
              <a16:creationId xmlns:a16="http://schemas.microsoft.com/office/drawing/2014/main" id="{00000000-0008-0000-0800-00006A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835" name="PoljeZBesedilom 1">
          <a:extLst>
            <a:ext uri="{FF2B5EF4-FFF2-40B4-BE49-F238E27FC236}">
              <a16:creationId xmlns:a16="http://schemas.microsoft.com/office/drawing/2014/main" id="{00000000-0008-0000-0800-00006B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2990850</xdr:colOff>
      <xdr:row>54</xdr:row>
      <xdr:rowOff>152400</xdr:rowOff>
    </xdr:from>
    <xdr:to>
      <xdr:col>2</xdr:col>
      <xdr:colOff>3162300</xdr:colOff>
      <xdr:row>56</xdr:row>
      <xdr:rowOff>95250</xdr:rowOff>
    </xdr:to>
    <xdr:sp macro="" textlink="">
      <xdr:nvSpPr>
        <xdr:cNvPr id="9836" name="PoljeZBesedilom 1">
          <a:extLst>
            <a:ext uri="{FF2B5EF4-FFF2-40B4-BE49-F238E27FC236}">
              <a16:creationId xmlns:a16="http://schemas.microsoft.com/office/drawing/2014/main" id="{00000000-0008-0000-0800-00006C260000}"/>
            </a:ext>
          </a:extLst>
        </xdr:cNvPr>
        <xdr:cNvSpPr>
          <a:spLocks noChangeArrowheads="1"/>
        </xdr:cNvSpPr>
      </xdr:nvSpPr>
      <xdr:spPr bwMode="auto">
        <a:xfrm>
          <a:off x="3876675" y="12973050"/>
          <a:ext cx="171450" cy="590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ti.windschnurer/AppData/Local/Microsoft/Windows/INetCache/Content.Outlook/APEZC9ZG/FENIKS/PONSTAF/2020/PONUDBE/PON_482_KOMUNAPROJ_ZAVAROVALNICA%20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noren-my.sharepoint.com/personal/alijana_batic_innorenew_eu/Documents/PGD,%20PZI%20popisi/PZI%20kanalizacija%20Projekt%20d.d/14358_32_MK%20FK%20VV_1707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ti.windschnurer/AppData/Local/Microsoft/Windows/INetCache/Content.Outlook/APEZC9ZG/FENIKS/PONSTAF/2020/OSNOVA/FENIKS/PONSTAF/2005/PONUDBE/PON_023A_PMT%20KLIMA%20_POSLOVNI%20CEN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oti.windschnurer/AppData/Local/Microsoft/Windows/INetCache/Content.Outlook/APEZC9ZG/FENIKS/PONSTAF/2020/OSNOVA/1.SITUACIJ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
      <sheetName val="GLAVA-EN"/>
      <sheetName val="Ponudba"/>
      <sheetName val="Ponudba-EN"/>
      <sheetName val="PK"/>
      <sheetName val="SO"/>
      <sheetName val="MENICA"/>
      <sheetName val="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REKAPITULACIJA NAČRTA"/>
      <sheetName val="UVOD V PREDRAČUN"/>
      <sheetName val="FEKALNA KANALIZACIJA"/>
      <sheetName val="METERONA KANALIZACIJA"/>
      <sheetName val="VODOVOD"/>
      <sheetName val="HPR_SD_stara verzi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
      <sheetName val="Ponudba"/>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Rosenberg"/>
      <sheetName val="PONUDBA"/>
      <sheetName val="DOBAVNICA_VSE"/>
      <sheetName val="DOB-VENTILI - celotna"/>
      <sheetName val="DOB-VENTILI - DELNA"/>
      <sheetName val="DOBAVNICA-Ostalo-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9"/>
  <sheetViews>
    <sheetView showZeros="0" view="pageBreakPreview" zoomScale="80" zoomScaleNormal="80" zoomScaleSheetLayoutView="80" workbookViewId="0">
      <selection activeCell="O15" sqref="O15"/>
    </sheetView>
  </sheetViews>
  <sheetFormatPr defaultColWidth="10.140625" defaultRowHeight="14.25"/>
  <cols>
    <col min="1" max="1" width="8.85546875" style="1" customWidth="1"/>
    <col min="2" max="2" width="55.42578125" style="2" customWidth="1"/>
    <col min="3" max="3" width="4.28515625" style="3" customWidth="1"/>
    <col min="4" max="4" width="10.140625" style="4"/>
    <col min="5" max="5" width="12.140625" style="5" customWidth="1"/>
    <col min="6" max="6" width="14.140625" style="5" customWidth="1"/>
    <col min="7" max="7" width="17.140625" style="4" customWidth="1"/>
    <col min="8" max="8" width="10" style="4" customWidth="1"/>
    <col min="9" max="9" width="11.140625" style="4" customWidth="1"/>
    <col min="10" max="10" width="8.85546875" style="6" customWidth="1"/>
    <col min="11" max="11" width="5.5703125" style="7" customWidth="1"/>
    <col min="12" max="16384" width="10.140625" style="7"/>
  </cols>
  <sheetData>
    <row r="2" spans="1:10" ht="42.75">
      <c r="B2" s="8" t="s">
        <v>0</v>
      </c>
    </row>
    <row r="4" spans="1:10" ht="42.75">
      <c r="B4" s="8" t="s">
        <v>1</v>
      </c>
    </row>
    <row r="6" spans="1:10" ht="28.5">
      <c r="B6" s="8" t="s">
        <v>2</v>
      </c>
    </row>
    <row r="8" spans="1:10" s="4" customFormat="1">
      <c r="A8" s="9"/>
      <c r="B8" s="2" t="s">
        <v>3</v>
      </c>
      <c r="C8" s="3"/>
      <c r="D8" s="10"/>
      <c r="E8" s="11"/>
      <c r="F8" s="11"/>
      <c r="J8" s="6"/>
    </row>
    <row r="9" spans="1:10" s="4" customFormat="1">
      <c r="A9" s="9"/>
      <c r="B9" s="2"/>
      <c r="C9" s="3"/>
      <c r="D9" s="10"/>
      <c r="E9" s="11"/>
      <c r="F9" s="11"/>
      <c r="J9" s="6"/>
    </row>
    <row r="10" spans="1:10" s="4" customFormat="1">
      <c r="A10" s="9"/>
      <c r="B10" s="2" t="s">
        <v>4</v>
      </c>
      <c r="C10" s="3"/>
      <c r="D10" s="10"/>
      <c r="E10" s="11"/>
      <c r="F10" s="11">
        <f>'GO popis'!F26</f>
        <v>0</v>
      </c>
      <c r="G10" s="12"/>
      <c r="J10" s="6"/>
    </row>
    <row r="11" spans="1:10" s="4" customFormat="1">
      <c r="A11" s="9"/>
      <c r="B11" s="2" t="s">
        <v>5</v>
      </c>
      <c r="C11" s="3"/>
      <c r="D11" s="10"/>
      <c r="E11" s="11"/>
      <c r="F11" s="11">
        <f>'SI Rekapitulacija'!E15</f>
        <v>0</v>
      </c>
      <c r="J11" s="6"/>
    </row>
    <row r="12" spans="1:10" s="4" customFormat="1">
      <c r="A12" s="9"/>
      <c r="B12" s="2" t="s">
        <v>6</v>
      </c>
      <c r="C12" s="3"/>
      <c r="D12" s="10"/>
      <c r="E12" s="11"/>
      <c r="F12" s="11">
        <f>EI!G21</f>
        <v>0</v>
      </c>
      <c r="J12" s="6"/>
    </row>
    <row r="13" spans="1:10" s="4" customFormat="1">
      <c r="A13" s="9"/>
      <c r="B13" s="2" t="s">
        <v>7</v>
      </c>
      <c r="C13" s="3"/>
      <c r="D13" s="10"/>
      <c r="E13" s="11"/>
      <c r="F13" s="11">
        <f>OPREMA!F6</f>
        <v>0</v>
      </c>
      <c r="J13" s="6"/>
    </row>
    <row r="14" spans="1:10" s="4" customFormat="1">
      <c r="A14" s="9"/>
      <c r="B14" s="2"/>
      <c r="C14" s="3"/>
      <c r="D14" s="10"/>
      <c r="E14" s="11"/>
      <c r="F14" s="11"/>
      <c r="J14" s="6"/>
    </row>
    <row r="15" spans="1:10" s="4" customFormat="1">
      <c r="A15" s="1"/>
      <c r="B15" s="13" t="s">
        <v>8</v>
      </c>
      <c r="C15" s="14"/>
      <c r="D15" s="10"/>
      <c r="E15" s="15"/>
      <c r="F15" s="15">
        <f>SUM(F10:F14)</f>
        <v>0</v>
      </c>
      <c r="J15" s="6"/>
    </row>
    <row r="17" spans="1:10" s="4" customFormat="1">
      <c r="A17" s="1"/>
      <c r="B17" s="16" t="s">
        <v>9</v>
      </c>
      <c r="C17" s="3"/>
      <c r="D17" s="17">
        <v>0.22</v>
      </c>
      <c r="E17" s="5"/>
      <c r="F17" s="5">
        <f>D17*F15</f>
        <v>0</v>
      </c>
      <c r="J17" s="6"/>
    </row>
    <row r="18" spans="1:10" s="4" customFormat="1">
      <c r="A18" s="1"/>
      <c r="B18" s="16"/>
      <c r="C18" s="3"/>
      <c r="E18" s="5"/>
      <c r="F18" s="5"/>
      <c r="J18" s="6"/>
    </row>
    <row r="19" spans="1:10" s="4" customFormat="1">
      <c r="A19" s="1"/>
      <c r="B19" s="13" t="s">
        <v>10</v>
      </c>
      <c r="C19" s="14"/>
      <c r="D19" s="18"/>
      <c r="E19" s="19"/>
      <c r="F19" s="19">
        <f>F17+F15</f>
        <v>0</v>
      </c>
      <c r="J19" s="6"/>
    </row>
  </sheetData>
  <sheetProtection sheet="1"/>
  <pageMargins left="0.59027777777777779" right="0.74791666666666667" top="0.6694444444444444" bottom="0.55138888888888893" header="0.51180555555555551" footer="0.31527777777777777"/>
  <pageSetup paperSize="9" scale="70" firstPageNumber="0" orientation="portrait" horizontalDpi="300" verticalDpi="300" r:id="rId1"/>
  <headerFooter alignWithMargins="0">
    <oddFooter>&amp;C&amp;"Arial CE,Navadno"&amp;P/&amp;N&amp;R&amp;"Arial Narrow,Navadno"&amp;9stran &amp;P</oddFooter>
  </headerFooter>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88"/>
  <sheetViews>
    <sheetView showZeros="0" view="pageBreakPreview" topLeftCell="A61" zoomScale="80" zoomScaleNormal="80" zoomScaleSheetLayoutView="80" workbookViewId="0">
      <selection activeCell="G27" sqref="G27"/>
    </sheetView>
  </sheetViews>
  <sheetFormatPr defaultColWidth="10.140625" defaultRowHeight="16.5"/>
  <cols>
    <col min="1" max="1" width="8.85546875" style="478" customWidth="1"/>
    <col min="2" max="2" width="55.42578125" style="479" customWidth="1"/>
    <col min="3" max="3" width="4.28515625" style="479" customWidth="1"/>
    <col min="4" max="4" width="10.140625" style="480"/>
    <col min="5" max="5" width="12.140625" style="481" customWidth="1"/>
    <col min="6" max="6" width="14.140625" style="482" customWidth="1"/>
    <col min="7" max="7" width="22" style="483" customWidth="1"/>
    <col min="8" max="8" width="10" style="480" customWidth="1"/>
    <col min="9" max="9" width="11.140625" style="480" customWidth="1"/>
    <col min="10" max="10" width="8.85546875" style="479" customWidth="1"/>
    <col min="11" max="11" width="5.5703125" style="479" customWidth="1"/>
    <col min="12" max="16384" width="10.140625" style="479"/>
  </cols>
  <sheetData>
    <row r="1" spans="1:10">
      <c r="A1" s="484"/>
      <c r="B1" s="484"/>
      <c r="C1" s="484"/>
      <c r="D1" s="485"/>
      <c r="E1" s="486"/>
      <c r="F1" s="487"/>
    </row>
    <row r="2" spans="1:10" s="480" customFormat="1">
      <c r="A2" s="484"/>
      <c r="B2" s="488" t="s">
        <v>3</v>
      </c>
      <c r="C2" s="484"/>
      <c r="D2" s="485"/>
      <c r="E2" s="486"/>
      <c r="F2" s="487"/>
      <c r="G2" s="483"/>
      <c r="J2" s="479"/>
    </row>
    <row r="3" spans="1:10">
      <c r="A3" s="484"/>
      <c r="B3" s="488"/>
      <c r="C3" s="484"/>
      <c r="D3" s="485"/>
      <c r="E3" s="486"/>
      <c r="F3" s="487"/>
    </row>
    <row r="4" spans="1:10" s="480" customFormat="1">
      <c r="A4" s="484" t="s">
        <v>916</v>
      </c>
      <c r="B4" s="484" t="s">
        <v>917</v>
      </c>
      <c r="C4" s="484"/>
      <c r="D4" s="485"/>
      <c r="E4" s="486"/>
      <c r="F4" s="487">
        <f>F47</f>
        <v>0</v>
      </c>
      <c r="G4" s="483"/>
      <c r="J4" s="479"/>
    </row>
    <row r="5" spans="1:10">
      <c r="A5" s="484" t="s">
        <v>169</v>
      </c>
      <c r="B5" s="484" t="s">
        <v>918</v>
      </c>
      <c r="C5" s="484"/>
      <c r="D5" s="485"/>
      <c r="E5" s="486"/>
      <c r="F5" s="487">
        <f>F77</f>
        <v>0</v>
      </c>
    </row>
    <row r="6" spans="1:10" s="480" customFormat="1">
      <c r="A6" s="484"/>
      <c r="B6" s="488" t="s">
        <v>919</v>
      </c>
      <c r="C6" s="484"/>
      <c r="D6" s="485"/>
      <c r="E6" s="486"/>
      <c r="F6" s="489">
        <f>F5+F4</f>
        <v>0</v>
      </c>
      <c r="G6" s="483"/>
      <c r="J6" s="479"/>
    </row>
    <row r="7" spans="1:10" s="480" customFormat="1">
      <c r="A7" s="484"/>
      <c r="B7" s="490"/>
      <c r="C7" s="490"/>
      <c r="D7" s="491"/>
      <c r="E7" s="492"/>
      <c r="F7" s="493"/>
      <c r="G7" s="483"/>
      <c r="J7" s="479"/>
    </row>
    <row r="8" spans="1:10" s="480" customFormat="1">
      <c r="A8" s="488" t="s">
        <v>920</v>
      </c>
      <c r="B8" s="494" t="s">
        <v>917</v>
      </c>
      <c r="C8" s="494"/>
      <c r="D8" s="495"/>
      <c r="E8" s="496"/>
      <c r="F8" s="497"/>
      <c r="G8" s="483"/>
      <c r="J8" s="479"/>
    </row>
    <row r="9" spans="1:10" s="480" customFormat="1">
      <c r="A9" s="484"/>
      <c r="B9" s="484"/>
      <c r="C9" s="484"/>
      <c r="D9" s="485"/>
      <c r="E9" s="486"/>
      <c r="F9" s="487"/>
      <c r="G9" s="483"/>
      <c r="J9" s="479"/>
    </row>
    <row r="10" spans="1:10" s="480" customFormat="1">
      <c r="A10" s="484"/>
      <c r="B10" s="494" t="s">
        <v>921</v>
      </c>
      <c r="C10" s="484"/>
      <c r="D10" s="485"/>
      <c r="E10" s="486"/>
      <c r="F10" s="487"/>
      <c r="G10" s="483"/>
      <c r="J10" s="479"/>
    </row>
    <row r="11" spans="1:10" s="480" customFormat="1">
      <c r="A11" s="484"/>
      <c r="B11" s="494"/>
      <c r="C11" s="484"/>
      <c r="D11" s="485"/>
      <c r="E11" s="486"/>
      <c r="F11" s="487"/>
      <c r="G11" s="483"/>
      <c r="J11" s="479"/>
    </row>
    <row r="12" spans="1:10" s="480" customFormat="1">
      <c r="A12" s="488">
        <v>1</v>
      </c>
      <c r="B12" s="494" t="s">
        <v>922</v>
      </c>
      <c r="C12" s="484"/>
      <c r="D12" s="485"/>
      <c r="E12" s="486"/>
      <c r="F12" s="487"/>
      <c r="G12" s="483"/>
      <c r="J12" s="479"/>
    </row>
    <row r="13" spans="1:10" s="480" customFormat="1">
      <c r="A13" s="488">
        <v>2</v>
      </c>
      <c r="B13" s="494" t="s">
        <v>923</v>
      </c>
      <c r="C13" s="484"/>
      <c r="D13" s="485"/>
      <c r="E13" s="486"/>
      <c r="F13" s="487"/>
      <c r="G13" s="483"/>
      <c r="J13" s="479"/>
    </row>
    <row r="14" spans="1:10" s="480" customFormat="1" ht="33">
      <c r="A14" s="488">
        <v>3</v>
      </c>
      <c r="B14" s="494" t="s">
        <v>924</v>
      </c>
      <c r="C14" s="484"/>
      <c r="D14" s="485"/>
      <c r="E14" s="486"/>
      <c r="F14" s="487"/>
      <c r="G14" s="483"/>
      <c r="J14" s="479"/>
    </row>
    <row r="15" spans="1:10" s="480" customFormat="1">
      <c r="A15" s="488">
        <v>4</v>
      </c>
      <c r="B15" s="494" t="s">
        <v>925</v>
      </c>
      <c r="C15" s="484"/>
      <c r="D15" s="485"/>
      <c r="E15" s="486"/>
      <c r="F15" s="487"/>
      <c r="G15" s="483"/>
      <c r="J15" s="479"/>
    </row>
    <row r="16" spans="1:10" s="480" customFormat="1" ht="33">
      <c r="A16" s="488">
        <v>5</v>
      </c>
      <c r="B16" s="494" t="s">
        <v>926</v>
      </c>
      <c r="C16" s="484"/>
      <c r="D16" s="485"/>
      <c r="E16" s="486"/>
      <c r="F16" s="487"/>
      <c r="G16" s="483"/>
      <c r="J16" s="479"/>
    </row>
    <row r="17" spans="1:10" s="480" customFormat="1">
      <c r="A17" s="488">
        <v>6</v>
      </c>
      <c r="B17" s="494" t="s">
        <v>927</v>
      </c>
      <c r="C17" s="484"/>
      <c r="D17" s="485"/>
      <c r="E17" s="486"/>
      <c r="F17" s="487"/>
      <c r="G17" s="483"/>
      <c r="J17" s="479"/>
    </row>
    <row r="18" spans="1:10" s="480" customFormat="1">
      <c r="A18" s="488">
        <v>7</v>
      </c>
      <c r="B18" s="494" t="s">
        <v>928</v>
      </c>
      <c r="C18" s="484"/>
      <c r="D18" s="485"/>
      <c r="E18" s="486"/>
      <c r="F18" s="487"/>
      <c r="G18" s="483"/>
      <c r="J18" s="479"/>
    </row>
    <row r="19" spans="1:10" s="480" customFormat="1">
      <c r="A19" s="488">
        <v>8</v>
      </c>
      <c r="B19" s="494" t="s">
        <v>929</v>
      </c>
      <c r="C19" s="484"/>
      <c r="D19" s="485"/>
      <c r="E19" s="486"/>
      <c r="F19" s="487"/>
      <c r="G19" s="483"/>
      <c r="J19" s="479"/>
    </row>
    <row r="20" spans="1:10" s="480" customFormat="1">
      <c r="A20" s="488">
        <v>9</v>
      </c>
      <c r="B20" s="494" t="s">
        <v>930</v>
      </c>
      <c r="C20" s="484"/>
      <c r="D20" s="485"/>
      <c r="E20" s="486"/>
      <c r="F20" s="487"/>
      <c r="G20" s="483"/>
      <c r="J20" s="479"/>
    </row>
    <row r="21" spans="1:10" s="480" customFormat="1" ht="49.5">
      <c r="A21" s="488">
        <v>10</v>
      </c>
      <c r="B21" s="494" t="s">
        <v>931</v>
      </c>
      <c r="C21" s="484"/>
      <c r="D21" s="485"/>
      <c r="E21" s="486"/>
      <c r="F21" s="487"/>
      <c r="G21" s="483"/>
      <c r="J21" s="479"/>
    </row>
    <row r="22" spans="1:10" s="480" customFormat="1">
      <c r="A22" s="484"/>
      <c r="B22" s="494"/>
      <c r="C22" s="484"/>
      <c r="D22" s="485"/>
      <c r="E22" s="486"/>
      <c r="F22" s="487"/>
      <c r="G22" s="483"/>
      <c r="J22" s="479"/>
    </row>
    <row r="23" spans="1:10" s="480" customFormat="1" ht="33">
      <c r="A23" s="52"/>
      <c r="B23" s="34"/>
      <c r="C23" s="34" t="s">
        <v>190</v>
      </c>
      <c r="D23" s="53" t="s">
        <v>191</v>
      </c>
      <c r="E23" s="54" t="s">
        <v>192</v>
      </c>
      <c r="F23" s="55" t="s">
        <v>193</v>
      </c>
      <c r="G23" s="498" t="s">
        <v>194</v>
      </c>
      <c r="J23" s="479"/>
    </row>
    <row r="24" spans="1:10" s="480" customFormat="1">
      <c r="A24" s="484"/>
      <c r="B24" s="494"/>
      <c r="C24" s="484"/>
      <c r="D24" s="485"/>
      <c r="E24" s="486"/>
      <c r="F24" s="487"/>
      <c r="G24" s="499"/>
      <c r="J24" s="479"/>
    </row>
    <row r="25" spans="1:10">
      <c r="A25" s="500"/>
      <c r="B25" s="501" t="s">
        <v>932</v>
      </c>
      <c r="C25" s="500"/>
      <c r="D25" s="502"/>
      <c r="E25" s="503"/>
      <c r="F25" s="504"/>
      <c r="G25" s="499"/>
    </row>
    <row r="26" spans="1:10" s="480" customFormat="1">
      <c r="A26" s="484"/>
      <c r="B26" s="494"/>
      <c r="C26" s="484"/>
      <c r="D26" s="485"/>
      <c r="E26" s="486"/>
      <c r="F26" s="487"/>
      <c r="G26" s="499"/>
      <c r="J26" s="479"/>
    </row>
    <row r="27" spans="1:10" s="480" customFormat="1" ht="379.5">
      <c r="A27" s="488" t="s">
        <v>933</v>
      </c>
      <c r="B27" s="505" t="s">
        <v>934</v>
      </c>
      <c r="C27" s="484" t="s">
        <v>199</v>
      </c>
      <c r="D27" s="485">
        <v>1</v>
      </c>
      <c r="E27" s="506"/>
      <c r="F27" s="487">
        <f>E27*D27</f>
        <v>0</v>
      </c>
      <c r="G27" s="499"/>
      <c r="J27" s="479"/>
    </row>
    <row r="28" spans="1:10" s="480" customFormat="1">
      <c r="A28" s="488"/>
      <c r="B28" s="490"/>
      <c r="C28" s="484"/>
      <c r="D28" s="485"/>
      <c r="E28" s="506"/>
      <c r="F28" s="487"/>
      <c r="G28" s="499"/>
      <c r="J28" s="479"/>
    </row>
    <row r="29" spans="1:10" s="480" customFormat="1">
      <c r="A29" s="488"/>
      <c r="B29" s="490"/>
      <c r="C29" s="484"/>
      <c r="D29" s="485"/>
      <c r="E29" s="506"/>
      <c r="F29" s="487"/>
      <c r="G29" s="499"/>
      <c r="J29" s="479"/>
    </row>
    <row r="30" spans="1:10" s="480" customFormat="1" ht="214.5">
      <c r="A30" s="488" t="s">
        <v>935</v>
      </c>
      <c r="B30" s="490" t="s">
        <v>936</v>
      </c>
      <c r="C30" s="484" t="s">
        <v>199</v>
      </c>
      <c r="D30" s="485">
        <v>1</v>
      </c>
      <c r="E30" s="486">
        <v>0</v>
      </c>
      <c r="F30" s="487">
        <f>E30*D30</f>
        <v>0</v>
      </c>
      <c r="G30" s="499"/>
      <c r="J30" s="479"/>
    </row>
    <row r="31" spans="1:10">
      <c r="A31" s="488"/>
      <c r="B31" s="490"/>
      <c r="C31" s="484"/>
      <c r="D31" s="485"/>
      <c r="E31" s="486"/>
      <c r="F31" s="487"/>
      <c r="G31" s="499"/>
    </row>
    <row r="32" spans="1:10">
      <c r="A32" s="488"/>
      <c r="B32" s="490"/>
      <c r="C32" s="484"/>
      <c r="D32" s="485"/>
      <c r="E32" s="486"/>
      <c r="F32" s="487"/>
      <c r="G32" s="499"/>
    </row>
    <row r="33" spans="1:7">
      <c r="A33" s="488"/>
      <c r="B33" s="490"/>
      <c r="C33" s="484"/>
      <c r="D33" s="485"/>
      <c r="E33" s="486"/>
      <c r="F33" s="487"/>
      <c r="G33" s="499"/>
    </row>
    <row r="34" spans="1:7">
      <c r="A34" s="488"/>
      <c r="B34" s="494"/>
      <c r="C34" s="484"/>
      <c r="D34" s="485"/>
      <c r="E34" s="486"/>
      <c r="F34" s="487"/>
      <c r="G34" s="499"/>
    </row>
    <row r="35" spans="1:7">
      <c r="A35" s="500"/>
      <c r="B35" s="501" t="s">
        <v>937</v>
      </c>
      <c r="C35" s="500"/>
      <c r="D35" s="502"/>
      <c r="E35" s="503"/>
      <c r="F35" s="504"/>
      <c r="G35" s="499"/>
    </row>
    <row r="36" spans="1:7">
      <c r="A36" s="484"/>
      <c r="B36" s="494"/>
      <c r="C36" s="484"/>
      <c r="D36" s="485"/>
      <c r="E36" s="486"/>
      <c r="F36" s="487"/>
      <c r="G36" s="499"/>
    </row>
    <row r="37" spans="1:7" ht="148.5">
      <c r="A37" s="488" t="s">
        <v>938</v>
      </c>
      <c r="B37" s="490" t="s">
        <v>939</v>
      </c>
      <c r="C37" s="484" t="s">
        <v>222</v>
      </c>
      <c r="D37" s="485">
        <v>6</v>
      </c>
      <c r="E37" s="486">
        <v>0</v>
      </c>
      <c r="F37" s="487">
        <f>E37*D37</f>
        <v>0</v>
      </c>
      <c r="G37" s="499"/>
    </row>
    <row r="38" spans="1:7">
      <c r="A38" s="484"/>
      <c r="B38" s="494"/>
      <c r="C38" s="484"/>
      <c r="D38" s="485"/>
      <c r="E38" s="486"/>
      <c r="F38" s="487"/>
      <c r="G38" s="499"/>
    </row>
    <row r="39" spans="1:7" ht="165">
      <c r="A39" s="488" t="s">
        <v>940</v>
      </c>
      <c r="B39" s="490" t="s">
        <v>941</v>
      </c>
      <c r="C39" s="484" t="s">
        <v>222</v>
      </c>
      <c r="D39" s="485">
        <v>6</v>
      </c>
      <c r="E39" s="486">
        <v>0</v>
      </c>
      <c r="F39" s="487">
        <f>E39*D39</f>
        <v>0</v>
      </c>
      <c r="G39" s="499"/>
    </row>
    <row r="40" spans="1:7">
      <c r="A40" s="488"/>
      <c r="B40" s="490"/>
      <c r="C40" s="484"/>
      <c r="D40" s="485"/>
      <c r="E40" s="486"/>
      <c r="F40" s="487"/>
      <c r="G40" s="499"/>
    </row>
    <row r="41" spans="1:7" ht="247.5">
      <c r="A41" s="488" t="s">
        <v>942</v>
      </c>
      <c r="B41" s="490" t="s">
        <v>943</v>
      </c>
      <c r="C41" s="484" t="s">
        <v>222</v>
      </c>
      <c r="D41" s="485">
        <v>23</v>
      </c>
      <c r="E41" s="486">
        <v>0</v>
      </c>
      <c r="F41" s="487">
        <f>E41*D41</f>
        <v>0</v>
      </c>
      <c r="G41" s="499"/>
    </row>
    <row r="42" spans="1:7">
      <c r="A42" s="484"/>
      <c r="B42" s="490"/>
      <c r="C42" s="484"/>
      <c r="D42" s="485"/>
      <c r="E42" s="486"/>
      <c r="F42" s="487"/>
      <c r="G42" s="499"/>
    </row>
    <row r="43" spans="1:7" ht="231">
      <c r="A43" s="488" t="s">
        <v>944</v>
      </c>
      <c r="B43" s="490" t="s">
        <v>945</v>
      </c>
      <c r="C43" s="484" t="s">
        <v>222</v>
      </c>
      <c r="D43" s="485">
        <v>1</v>
      </c>
      <c r="E43" s="486">
        <v>0</v>
      </c>
      <c r="F43" s="487">
        <f>E43*D43</f>
        <v>0</v>
      </c>
      <c r="G43" s="499"/>
    </row>
    <row r="44" spans="1:7">
      <c r="A44" s="484"/>
      <c r="B44" s="490"/>
      <c r="C44" s="484"/>
      <c r="D44" s="485"/>
      <c r="E44" s="486"/>
      <c r="F44" s="487"/>
      <c r="G44" s="499"/>
    </row>
    <row r="45" spans="1:7" ht="409.5">
      <c r="A45" s="488" t="s">
        <v>946</v>
      </c>
      <c r="B45" s="490" t="s">
        <v>947</v>
      </c>
      <c r="C45" s="484" t="s">
        <v>199</v>
      </c>
      <c r="D45" s="485">
        <v>6</v>
      </c>
      <c r="E45" s="486">
        <v>0</v>
      </c>
      <c r="F45" s="487">
        <f>E45*D45</f>
        <v>0</v>
      </c>
      <c r="G45" s="499"/>
    </row>
    <row r="46" spans="1:7">
      <c r="A46" s="484"/>
      <c r="B46" s="484"/>
      <c r="C46" s="484"/>
      <c r="D46" s="485"/>
      <c r="E46" s="486"/>
      <c r="F46" s="487"/>
      <c r="G46" s="499"/>
    </row>
    <row r="47" spans="1:7">
      <c r="A47" s="479"/>
      <c r="B47" s="488" t="s">
        <v>948</v>
      </c>
      <c r="C47" s="488"/>
      <c r="D47" s="507"/>
      <c r="E47" s="508"/>
      <c r="F47" s="489">
        <f>SUM(F27:F46)</f>
        <v>0</v>
      </c>
      <c r="G47" s="499"/>
    </row>
    <row r="48" spans="1:7">
      <c r="B48" s="509"/>
      <c r="C48" s="509"/>
      <c r="D48" s="510"/>
      <c r="G48" s="499"/>
    </row>
    <row r="49" spans="1:10">
      <c r="A49" s="511" t="s">
        <v>949</v>
      </c>
      <c r="B49" s="512" t="s">
        <v>918</v>
      </c>
      <c r="C49" s="513"/>
      <c r="D49" s="514"/>
      <c r="E49" s="515"/>
      <c r="F49" s="516"/>
      <c r="G49" s="499"/>
    </row>
    <row r="50" spans="1:10">
      <c r="A50" s="517"/>
      <c r="B50" s="517"/>
      <c r="C50" s="517"/>
      <c r="D50" s="517"/>
      <c r="E50" s="518"/>
      <c r="F50" s="517"/>
      <c r="G50" s="499"/>
    </row>
    <row r="51" spans="1:10" ht="49.5">
      <c r="A51" s="511" t="s">
        <v>950</v>
      </c>
      <c r="B51" s="519" t="s">
        <v>951</v>
      </c>
      <c r="C51" s="517" t="s">
        <v>222</v>
      </c>
      <c r="D51" s="520">
        <v>1</v>
      </c>
      <c r="E51" s="521"/>
      <c r="F51" s="522">
        <f>E51*D51</f>
        <v>0</v>
      </c>
      <c r="G51" s="499"/>
    </row>
    <row r="52" spans="1:10">
      <c r="A52" s="511"/>
      <c r="B52" s="519"/>
      <c r="C52" s="517"/>
      <c r="D52" s="520"/>
      <c r="E52" s="521"/>
      <c r="F52" s="522"/>
      <c r="G52" s="499"/>
    </row>
    <row r="53" spans="1:10" ht="33">
      <c r="A53" s="511" t="s">
        <v>952</v>
      </c>
      <c r="B53" s="519" t="s">
        <v>953</v>
      </c>
      <c r="C53" s="517" t="s">
        <v>222</v>
      </c>
      <c r="D53" s="520">
        <v>1</v>
      </c>
      <c r="E53" s="521">
        <v>0</v>
      </c>
      <c r="F53" s="522">
        <f>E53*D53</f>
        <v>0</v>
      </c>
      <c r="G53" s="499"/>
    </row>
    <row r="54" spans="1:10">
      <c r="A54" s="511"/>
      <c r="B54" s="519"/>
      <c r="C54" s="517"/>
      <c r="D54" s="520"/>
      <c r="E54" s="521"/>
      <c r="F54" s="522"/>
      <c r="G54" s="499"/>
    </row>
    <row r="55" spans="1:10" ht="33">
      <c r="A55" s="511" t="s">
        <v>954</v>
      </c>
      <c r="B55" s="519" t="s">
        <v>955</v>
      </c>
      <c r="C55" s="517" t="s">
        <v>199</v>
      </c>
      <c r="D55" s="520">
        <v>1</v>
      </c>
      <c r="E55" s="521">
        <v>0</v>
      </c>
      <c r="F55" s="522">
        <f>E55*D55</f>
        <v>0</v>
      </c>
      <c r="G55" s="499"/>
    </row>
    <row r="56" spans="1:10">
      <c r="A56" s="511"/>
      <c r="B56" s="519"/>
      <c r="C56" s="517"/>
      <c r="D56" s="520"/>
      <c r="E56" s="521"/>
      <c r="F56" s="522"/>
      <c r="G56" s="499"/>
      <c r="J56" s="480"/>
    </row>
    <row r="57" spans="1:10" ht="66">
      <c r="A57" s="511" t="s">
        <v>956</v>
      </c>
      <c r="B57" s="519" t="s">
        <v>957</v>
      </c>
      <c r="C57" s="517" t="s">
        <v>222</v>
      </c>
      <c r="D57" s="520">
        <v>6</v>
      </c>
      <c r="E57" s="521">
        <v>0</v>
      </c>
      <c r="F57" s="522">
        <f>E57*D57</f>
        <v>0</v>
      </c>
      <c r="G57" s="499"/>
      <c r="J57" s="480"/>
    </row>
    <row r="58" spans="1:10">
      <c r="A58" s="511"/>
      <c r="B58" s="519"/>
      <c r="C58" s="517"/>
      <c r="D58" s="520"/>
      <c r="E58" s="521"/>
      <c r="F58" s="522"/>
      <c r="G58" s="499"/>
      <c r="J58" s="480"/>
    </row>
    <row r="59" spans="1:10" ht="49.5">
      <c r="A59" s="511" t="s">
        <v>958</v>
      </c>
      <c r="B59" s="519" t="s">
        <v>959</v>
      </c>
      <c r="C59" s="517" t="s">
        <v>222</v>
      </c>
      <c r="D59" s="520">
        <v>12</v>
      </c>
      <c r="E59" s="521">
        <v>0</v>
      </c>
      <c r="F59" s="522">
        <f>E59*D59</f>
        <v>0</v>
      </c>
      <c r="G59" s="499"/>
      <c r="J59" s="480"/>
    </row>
    <row r="60" spans="1:10">
      <c r="A60" s="517"/>
      <c r="B60" s="517"/>
      <c r="C60" s="517"/>
      <c r="D60" s="517"/>
      <c r="E60" s="518"/>
      <c r="F60" s="517"/>
      <c r="G60" s="499"/>
      <c r="J60" s="480"/>
    </row>
    <row r="61" spans="1:10" ht="49.5">
      <c r="A61" s="511" t="s">
        <v>960</v>
      </c>
      <c r="B61" s="519" t="s">
        <v>961</v>
      </c>
      <c r="C61" s="517" t="s">
        <v>222</v>
      </c>
      <c r="D61" s="520">
        <v>4</v>
      </c>
      <c r="E61" s="521">
        <v>0</v>
      </c>
      <c r="F61" s="522">
        <f>E61*D61</f>
        <v>0</v>
      </c>
      <c r="G61" s="499"/>
      <c r="J61" s="480"/>
    </row>
    <row r="62" spans="1:10">
      <c r="A62" s="511"/>
      <c r="B62" s="523"/>
      <c r="C62" s="517"/>
      <c r="D62" s="520"/>
      <c r="E62" s="521"/>
      <c r="F62" s="522"/>
      <c r="G62" s="499"/>
      <c r="J62" s="480"/>
    </row>
    <row r="63" spans="1:10" ht="49.5">
      <c r="A63" s="511" t="s">
        <v>962</v>
      </c>
      <c r="B63" s="523" t="s">
        <v>963</v>
      </c>
      <c r="C63" s="517" t="s">
        <v>222</v>
      </c>
      <c r="D63" s="520">
        <v>1</v>
      </c>
      <c r="E63" s="521">
        <v>0</v>
      </c>
      <c r="F63" s="522">
        <f>E63*D63</f>
        <v>0</v>
      </c>
      <c r="G63" s="499"/>
      <c r="J63" s="480"/>
    </row>
    <row r="64" spans="1:10">
      <c r="A64" s="511"/>
      <c r="B64" s="523"/>
      <c r="C64" s="517"/>
      <c r="D64" s="520"/>
      <c r="E64" s="521"/>
      <c r="F64" s="522"/>
      <c r="G64" s="499"/>
      <c r="J64" s="480"/>
    </row>
    <row r="65" spans="1:10" ht="33">
      <c r="A65" s="511" t="s">
        <v>964</v>
      </c>
      <c r="B65" s="519" t="s">
        <v>965</v>
      </c>
      <c r="C65" s="517" t="s">
        <v>222</v>
      </c>
      <c r="D65" s="520">
        <v>4</v>
      </c>
      <c r="E65" s="521">
        <v>0</v>
      </c>
      <c r="F65" s="522">
        <f>E65*D65</f>
        <v>0</v>
      </c>
      <c r="G65" s="499"/>
      <c r="J65" s="480"/>
    </row>
    <row r="66" spans="1:10">
      <c r="A66" s="511"/>
      <c r="B66" s="523"/>
      <c r="C66" s="517"/>
      <c r="D66" s="520"/>
      <c r="E66" s="521"/>
      <c r="F66" s="522"/>
      <c r="G66" s="499"/>
      <c r="J66" s="480"/>
    </row>
    <row r="67" spans="1:10">
      <c r="A67" s="511" t="s">
        <v>966</v>
      </c>
      <c r="B67" s="519" t="s">
        <v>967</v>
      </c>
      <c r="C67" s="517" t="s">
        <v>222</v>
      </c>
      <c r="D67" s="520">
        <v>6</v>
      </c>
      <c r="E67" s="521">
        <v>0</v>
      </c>
      <c r="F67" s="522">
        <f>E67*D67</f>
        <v>0</v>
      </c>
      <c r="G67" s="499"/>
      <c r="J67" s="480"/>
    </row>
    <row r="68" spans="1:10">
      <c r="A68" s="511"/>
      <c r="B68" s="519"/>
      <c r="C68" s="517"/>
      <c r="D68" s="520"/>
      <c r="E68" s="521"/>
      <c r="F68" s="522"/>
      <c r="G68" s="499"/>
    </row>
    <row r="69" spans="1:10" ht="33">
      <c r="A69" s="511" t="s">
        <v>968</v>
      </c>
      <c r="B69" s="519" t="s">
        <v>969</v>
      </c>
      <c r="C69" s="517" t="s">
        <v>222</v>
      </c>
      <c r="D69" s="520">
        <v>5</v>
      </c>
      <c r="E69" s="521">
        <v>0</v>
      </c>
      <c r="F69" s="522">
        <f>E69*D69</f>
        <v>0</v>
      </c>
      <c r="G69" s="499"/>
    </row>
    <row r="70" spans="1:10">
      <c r="A70" s="511"/>
      <c r="B70" s="519"/>
      <c r="C70" s="517"/>
      <c r="D70" s="520"/>
      <c r="E70" s="521"/>
      <c r="F70" s="522"/>
      <c r="G70" s="499"/>
    </row>
    <row r="71" spans="1:10" ht="33">
      <c r="A71" s="511" t="s">
        <v>970</v>
      </c>
      <c r="B71" s="519" t="s">
        <v>971</v>
      </c>
      <c r="C71" s="517" t="s">
        <v>222</v>
      </c>
      <c r="D71" s="520">
        <v>2</v>
      </c>
      <c r="E71" s="521">
        <v>0</v>
      </c>
      <c r="F71" s="522">
        <f>E71*D71</f>
        <v>0</v>
      </c>
      <c r="G71" s="499"/>
    </row>
    <row r="72" spans="1:10">
      <c r="A72" s="511"/>
      <c r="B72" s="519"/>
      <c r="C72" s="517"/>
      <c r="D72" s="520"/>
      <c r="E72" s="521"/>
      <c r="F72" s="522"/>
      <c r="G72" s="499"/>
    </row>
    <row r="73" spans="1:10" ht="33">
      <c r="A73" s="511" t="s">
        <v>972</v>
      </c>
      <c r="B73" s="519" t="s">
        <v>973</v>
      </c>
      <c r="C73" s="517" t="s">
        <v>222</v>
      </c>
      <c r="D73" s="520">
        <v>1</v>
      </c>
      <c r="E73" s="521">
        <v>0</v>
      </c>
      <c r="F73" s="522">
        <f>E73*D73</f>
        <v>0</v>
      </c>
      <c r="G73" s="499"/>
      <c r="J73" s="480"/>
    </row>
    <row r="74" spans="1:10">
      <c r="A74" s="511"/>
      <c r="B74" s="519"/>
      <c r="C74" s="517"/>
      <c r="D74" s="520"/>
      <c r="E74" s="521"/>
      <c r="F74" s="522"/>
      <c r="G74" s="499"/>
    </row>
    <row r="75" spans="1:10" ht="33">
      <c r="A75" s="511" t="s">
        <v>974</v>
      </c>
      <c r="B75" s="519" t="s">
        <v>975</v>
      </c>
      <c r="C75" s="517" t="s">
        <v>222</v>
      </c>
      <c r="D75" s="520">
        <v>2</v>
      </c>
      <c r="E75" s="521">
        <v>0</v>
      </c>
      <c r="F75" s="522">
        <f>E75*D75</f>
        <v>0</v>
      </c>
      <c r="G75" s="499"/>
    </row>
    <row r="76" spans="1:10">
      <c r="A76" s="517"/>
      <c r="B76" s="517"/>
      <c r="C76" s="517"/>
      <c r="D76" s="517"/>
      <c r="E76" s="518"/>
      <c r="F76" s="517"/>
      <c r="G76" s="499"/>
      <c r="J76" s="480"/>
    </row>
    <row r="77" spans="1:10">
      <c r="A77" s="517"/>
      <c r="B77" s="524" t="s">
        <v>976</v>
      </c>
      <c r="C77" s="524"/>
      <c r="D77" s="524"/>
      <c r="E77" s="525"/>
      <c r="F77" s="526">
        <f>SUM(F51:F75)</f>
        <v>0</v>
      </c>
      <c r="G77" s="499"/>
      <c r="J77" s="480"/>
    </row>
    <row r="78" spans="1:10">
      <c r="B78" s="509"/>
      <c r="C78" s="509"/>
      <c r="D78" s="510"/>
      <c r="J78" s="480"/>
    </row>
    <row r="79" spans="1:10">
      <c r="B79" s="509"/>
      <c r="C79" s="509"/>
      <c r="D79" s="510"/>
      <c r="J79" s="480"/>
    </row>
    <row r="80" spans="1:10">
      <c r="B80" s="509"/>
      <c r="C80" s="509"/>
      <c r="D80" s="510"/>
      <c r="J80" s="480"/>
    </row>
    <row r="81" spans="1:10">
      <c r="B81" s="509"/>
      <c r="C81" s="509"/>
      <c r="D81" s="510"/>
      <c r="J81" s="480"/>
    </row>
    <row r="82" spans="1:10">
      <c r="B82" s="509"/>
      <c r="C82" s="509"/>
      <c r="D82" s="510"/>
      <c r="J82" s="480"/>
    </row>
    <row r="83" spans="1:10">
      <c r="B83" s="509"/>
      <c r="C83" s="509"/>
      <c r="D83" s="510"/>
    </row>
    <row r="84" spans="1:10">
      <c r="B84" s="509"/>
      <c r="C84" s="509"/>
      <c r="D84" s="510"/>
    </row>
    <row r="85" spans="1:10">
      <c r="B85" s="509"/>
      <c r="C85" s="509"/>
      <c r="D85" s="510"/>
    </row>
    <row r="89" spans="1:10">
      <c r="B89" s="509"/>
      <c r="C89" s="509"/>
      <c r="D89" s="510"/>
    </row>
    <row r="90" spans="1:10">
      <c r="B90" s="509"/>
      <c r="C90" s="509"/>
      <c r="D90" s="510"/>
    </row>
    <row r="91" spans="1:10">
      <c r="B91" s="509"/>
      <c r="C91" s="509"/>
      <c r="D91" s="510"/>
    </row>
    <row r="92" spans="1:10">
      <c r="B92" s="509"/>
      <c r="C92" s="509"/>
      <c r="D92" s="510"/>
    </row>
    <row r="93" spans="1:10" s="480" customFormat="1">
      <c r="A93" s="478"/>
      <c r="B93" s="509"/>
      <c r="C93" s="509"/>
      <c r="D93" s="510"/>
      <c r="E93" s="481"/>
      <c r="F93" s="482"/>
      <c r="G93" s="483"/>
      <c r="J93" s="479"/>
    </row>
    <row r="94" spans="1:10" s="480" customFormat="1">
      <c r="A94" s="478"/>
      <c r="B94" s="509"/>
      <c r="C94" s="509"/>
      <c r="D94" s="510"/>
      <c r="E94" s="481"/>
      <c r="F94" s="482"/>
      <c r="G94" s="483"/>
      <c r="J94" s="479"/>
    </row>
    <row r="95" spans="1:10" s="480" customFormat="1">
      <c r="A95" s="478"/>
      <c r="B95" s="509"/>
      <c r="C95" s="509"/>
      <c r="D95" s="510"/>
      <c r="E95" s="481"/>
      <c r="F95" s="482"/>
      <c r="G95" s="483"/>
      <c r="J95" s="479"/>
    </row>
    <row r="96" spans="1:10" s="480" customFormat="1">
      <c r="A96" s="478"/>
      <c r="B96" s="509"/>
      <c r="C96" s="509"/>
      <c r="D96" s="510"/>
      <c r="E96" s="481"/>
      <c r="F96" s="482"/>
      <c r="G96" s="483"/>
      <c r="J96" s="479"/>
    </row>
    <row r="97" spans="1:10" s="480" customFormat="1">
      <c r="A97" s="478"/>
      <c r="B97" s="509"/>
      <c r="C97" s="509"/>
      <c r="D97" s="510"/>
      <c r="E97" s="481"/>
      <c r="F97" s="482"/>
      <c r="G97" s="483"/>
      <c r="J97" s="479"/>
    </row>
    <row r="98" spans="1:10" s="480" customFormat="1">
      <c r="A98" s="478"/>
      <c r="B98" s="509"/>
      <c r="C98" s="509"/>
      <c r="D98" s="510"/>
      <c r="E98" s="481"/>
      <c r="F98" s="482"/>
      <c r="G98" s="483"/>
      <c r="J98" s="479"/>
    </row>
    <row r="99" spans="1:10" s="480" customFormat="1">
      <c r="A99" s="478"/>
      <c r="B99" s="509"/>
      <c r="C99" s="509"/>
      <c r="D99" s="510"/>
      <c r="E99" s="481"/>
      <c r="F99" s="482"/>
      <c r="G99" s="483"/>
      <c r="J99" s="479"/>
    </row>
    <row r="100" spans="1:10" s="480" customFormat="1">
      <c r="A100" s="478"/>
      <c r="B100" s="509"/>
      <c r="C100" s="509"/>
      <c r="D100" s="510"/>
      <c r="E100" s="481"/>
      <c r="F100" s="482"/>
      <c r="G100" s="483"/>
      <c r="J100" s="479"/>
    </row>
    <row r="101" spans="1:10" s="480" customFormat="1">
      <c r="A101" s="478"/>
      <c r="B101" s="509"/>
      <c r="C101" s="509"/>
      <c r="D101" s="510"/>
      <c r="E101" s="481"/>
      <c r="F101" s="482"/>
      <c r="G101" s="483"/>
      <c r="J101" s="479"/>
    </row>
    <row r="102" spans="1:10" s="480" customFormat="1">
      <c r="A102" s="478"/>
      <c r="B102" s="509"/>
      <c r="C102" s="509"/>
      <c r="D102" s="510"/>
      <c r="E102" s="481"/>
      <c r="F102" s="482"/>
      <c r="G102" s="483"/>
      <c r="J102" s="479"/>
    </row>
    <row r="103" spans="1:10" s="480" customFormat="1">
      <c r="A103" s="478"/>
      <c r="B103" s="509"/>
      <c r="C103" s="509"/>
      <c r="D103" s="510"/>
      <c r="E103" s="481"/>
      <c r="F103" s="482"/>
      <c r="G103" s="483"/>
      <c r="J103" s="479"/>
    </row>
    <row r="104" spans="1:10" s="480" customFormat="1">
      <c r="A104" s="478"/>
      <c r="B104" s="509"/>
      <c r="C104" s="509"/>
      <c r="D104" s="510"/>
      <c r="E104" s="481"/>
      <c r="F104" s="482"/>
      <c r="G104" s="483"/>
      <c r="J104" s="479"/>
    </row>
    <row r="105" spans="1:10" s="480" customFormat="1">
      <c r="A105" s="478"/>
      <c r="B105" s="509"/>
      <c r="C105" s="509"/>
      <c r="D105" s="510"/>
      <c r="E105" s="481"/>
      <c r="F105" s="482"/>
      <c r="G105" s="483"/>
      <c r="J105" s="479"/>
    </row>
    <row r="106" spans="1:10" s="480" customFormat="1">
      <c r="A106" s="478"/>
      <c r="B106" s="509"/>
      <c r="C106" s="509"/>
      <c r="D106" s="510"/>
      <c r="E106" s="481"/>
      <c r="F106" s="482"/>
      <c r="G106" s="483"/>
      <c r="J106" s="479"/>
    </row>
    <row r="107" spans="1:10" s="480" customFormat="1">
      <c r="A107" s="478"/>
      <c r="B107" s="509"/>
      <c r="C107" s="509"/>
      <c r="D107" s="510"/>
      <c r="E107" s="481"/>
      <c r="F107" s="482"/>
      <c r="G107" s="483"/>
      <c r="J107" s="479"/>
    </row>
    <row r="108" spans="1:10" s="480" customFormat="1">
      <c r="A108" s="478"/>
      <c r="B108" s="509"/>
      <c r="C108" s="509"/>
      <c r="D108" s="510"/>
      <c r="E108" s="481"/>
      <c r="F108" s="482"/>
      <c r="G108" s="483"/>
      <c r="J108" s="479"/>
    </row>
    <row r="109" spans="1:10">
      <c r="B109" s="509"/>
      <c r="C109" s="509"/>
      <c r="D109" s="510"/>
    </row>
    <row r="110" spans="1:10">
      <c r="B110" s="509"/>
      <c r="C110" s="509"/>
      <c r="D110" s="510"/>
    </row>
    <row r="111" spans="1:10">
      <c r="B111" s="509"/>
      <c r="C111" s="509"/>
      <c r="D111" s="510"/>
    </row>
    <row r="112" spans="1:10">
      <c r="B112" s="509"/>
      <c r="C112" s="509"/>
      <c r="D112" s="510"/>
    </row>
    <row r="113" spans="1:10">
      <c r="B113" s="509"/>
      <c r="C113" s="509"/>
    </row>
    <row r="114" spans="1:10">
      <c r="B114" s="509"/>
      <c r="C114" s="509"/>
    </row>
    <row r="115" spans="1:10">
      <c r="B115" s="509"/>
      <c r="C115" s="509"/>
      <c r="D115" s="510"/>
    </row>
    <row r="116" spans="1:10">
      <c r="B116" s="509"/>
      <c r="C116" s="509"/>
      <c r="D116" s="510"/>
    </row>
    <row r="117" spans="1:10">
      <c r="B117" s="509"/>
      <c r="C117" s="509"/>
      <c r="D117" s="510"/>
    </row>
    <row r="118" spans="1:10">
      <c r="B118" s="509"/>
      <c r="C118" s="509"/>
      <c r="D118" s="510"/>
    </row>
    <row r="120" spans="1:10" s="480" customFormat="1">
      <c r="A120" s="478"/>
      <c r="B120" s="479"/>
      <c r="C120" s="509"/>
      <c r="E120" s="481"/>
      <c r="F120" s="482"/>
      <c r="G120" s="483"/>
      <c r="J120" s="479"/>
    </row>
    <row r="121" spans="1:10" s="480" customFormat="1">
      <c r="A121" s="478"/>
      <c r="B121" s="509"/>
      <c r="C121" s="509"/>
      <c r="D121" s="510"/>
      <c r="E121" s="481"/>
      <c r="F121" s="482"/>
      <c r="G121" s="483"/>
      <c r="J121" s="479"/>
    </row>
    <row r="124" spans="1:10" s="480" customFormat="1">
      <c r="A124" s="478"/>
      <c r="B124" s="509"/>
      <c r="C124" s="479"/>
      <c r="E124" s="481"/>
      <c r="F124" s="482"/>
      <c r="G124" s="483"/>
      <c r="J124" s="479"/>
    </row>
    <row r="125" spans="1:10" s="480" customFormat="1">
      <c r="A125" s="478"/>
      <c r="B125" s="509"/>
      <c r="C125" s="479"/>
      <c r="E125" s="481"/>
      <c r="F125" s="482"/>
      <c r="G125" s="483"/>
      <c r="J125" s="479"/>
    </row>
    <row r="126" spans="1:10" s="480" customFormat="1">
      <c r="A126" s="478"/>
      <c r="B126" s="509"/>
      <c r="C126" s="479"/>
      <c r="E126" s="481"/>
      <c r="F126" s="482"/>
      <c r="G126" s="483"/>
      <c r="J126" s="479"/>
    </row>
    <row r="127" spans="1:10" s="480" customFormat="1">
      <c r="A127" s="478"/>
      <c r="B127" s="509"/>
      <c r="C127" s="479"/>
      <c r="E127" s="481"/>
      <c r="F127" s="482"/>
      <c r="G127" s="483"/>
      <c r="J127" s="479"/>
    </row>
    <row r="128" spans="1:10" s="480" customFormat="1">
      <c r="A128" s="478"/>
      <c r="B128" s="509"/>
      <c r="C128" s="479"/>
      <c r="E128" s="481"/>
      <c r="F128" s="482"/>
      <c r="G128" s="483"/>
      <c r="J128" s="479"/>
    </row>
    <row r="129" spans="1:10" s="480" customFormat="1">
      <c r="A129" s="478"/>
      <c r="B129" s="509"/>
      <c r="C129" s="479"/>
      <c r="E129" s="481"/>
      <c r="F129" s="482"/>
      <c r="G129" s="483"/>
      <c r="J129" s="479"/>
    </row>
    <row r="130" spans="1:10" s="480" customFormat="1">
      <c r="A130" s="478"/>
      <c r="B130" s="509"/>
      <c r="C130" s="479"/>
      <c r="E130" s="481"/>
      <c r="F130" s="482"/>
      <c r="G130" s="483"/>
      <c r="J130" s="479"/>
    </row>
    <row r="131" spans="1:10" s="480" customFormat="1">
      <c r="A131" s="478"/>
      <c r="B131" s="509"/>
      <c r="C131" s="479"/>
      <c r="E131" s="481"/>
      <c r="F131" s="482"/>
      <c r="G131" s="483"/>
      <c r="J131" s="479"/>
    </row>
    <row r="132" spans="1:10" s="480" customFormat="1">
      <c r="A132" s="478"/>
      <c r="B132" s="509"/>
      <c r="C132" s="479"/>
      <c r="E132" s="481"/>
      <c r="F132" s="482"/>
      <c r="G132" s="483"/>
      <c r="J132" s="479"/>
    </row>
    <row r="133" spans="1:10" s="480" customFormat="1">
      <c r="A133" s="478"/>
      <c r="B133" s="509"/>
      <c r="C133" s="479"/>
      <c r="E133" s="481"/>
      <c r="F133" s="482"/>
      <c r="G133" s="483"/>
      <c r="J133" s="479"/>
    </row>
    <row r="134" spans="1:10" s="480" customFormat="1">
      <c r="A134" s="478"/>
      <c r="B134" s="509"/>
      <c r="C134" s="479"/>
      <c r="E134" s="481"/>
      <c r="F134" s="482"/>
      <c r="G134" s="483"/>
      <c r="J134" s="479"/>
    </row>
    <row r="135" spans="1:10" s="480" customFormat="1">
      <c r="A135" s="478"/>
      <c r="B135" s="509"/>
      <c r="C135" s="479"/>
      <c r="E135" s="481"/>
      <c r="F135" s="482"/>
      <c r="G135" s="483"/>
      <c r="J135" s="479"/>
    </row>
    <row r="136" spans="1:10" s="480" customFormat="1">
      <c r="A136" s="478"/>
      <c r="B136" s="509"/>
      <c r="C136" s="479"/>
      <c r="E136" s="481"/>
      <c r="F136" s="482"/>
      <c r="G136" s="483"/>
      <c r="J136" s="479"/>
    </row>
    <row r="137" spans="1:10" s="480" customFormat="1">
      <c r="A137" s="478"/>
      <c r="B137" s="509"/>
      <c r="C137" s="479"/>
      <c r="E137" s="481"/>
      <c r="F137" s="482"/>
      <c r="G137" s="483"/>
      <c r="J137" s="479"/>
    </row>
    <row r="138" spans="1:10" s="480" customFormat="1">
      <c r="A138" s="478"/>
      <c r="B138" s="509"/>
      <c r="C138" s="479"/>
      <c r="E138" s="481"/>
      <c r="F138" s="482"/>
      <c r="G138" s="483"/>
      <c r="J138" s="479"/>
    </row>
    <row r="139" spans="1:10" s="480" customFormat="1">
      <c r="A139" s="478"/>
      <c r="B139" s="509"/>
      <c r="C139" s="479"/>
      <c r="E139" s="481"/>
      <c r="F139" s="482"/>
      <c r="G139" s="483"/>
      <c r="J139" s="479"/>
    </row>
    <row r="140" spans="1:10" s="480" customFormat="1">
      <c r="A140" s="478"/>
      <c r="B140" s="509"/>
      <c r="C140" s="479"/>
      <c r="E140" s="481"/>
      <c r="F140" s="482"/>
      <c r="G140" s="483"/>
      <c r="J140" s="479"/>
    </row>
    <row r="141" spans="1:10" s="480" customFormat="1">
      <c r="A141" s="478"/>
      <c r="B141" s="509"/>
      <c r="C141" s="479"/>
      <c r="E141" s="481"/>
      <c r="F141" s="482"/>
      <c r="G141" s="483"/>
      <c r="J141" s="479"/>
    </row>
    <row r="142" spans="1:10" s="480" customFormat="1">
      <c r="A142" s="478"/>
      <c r="B142" s="509"/>
      <c r="C142" s="479"/>
      <c r="E142" s="481"/>
      <c r="F142" s="482"/>
      <c r="G142" s="483"/>
      <c r="J142" s="479"/>
    </row>
    <row r="143" spans="1:10" s="480" customFormat="1">
      <c r="A143" s="478"/>
      <c r="B143" s="509"/>
      <c r="C143" s="479"/>
      <c r="E143" s="481"/>
      <c r="F143" s="482"/>
      <c r="G143" s="483"/>
      <c r="J143" s="479"/>
    </row>
    <row r="144" spans="1:10" s="480" customFormat="1">
      <c r="A144" s="478"/>
      <c r="B144" s="509"/>
      <c r="C144" s="479"/>
      <c r="E144" s="481"/>
      <c r="F144" s="482"/>
      <c r="G144" s="483"/>
      <c r="J144" s="479"/>
    </row>
    <row r="145" spans="1:10" s="480" customFormat="1">
      <c r="A145" s="478"/>
      <c r="B145" s="509"/>
      <c r="C145" s="479"/>
      <c r="E145" s="481"/>
      <c r="F145" s="482"/>
      <c r="G145" s="483"/>
      <c r="J145" s="479"/>
    </row>
    <row r="146" spans="1:10" s="480" customFormat="1">
      <c r="A146" s="478"/>
      <c r="B146" s="479"/>
      <c r="C146" s="479"/>
      <c r="E146" s="481"/>
      <c r="F146" s="482"/>
      <c r="G146" s="483"/>
      <c r="J146" s="479"/>
    </row>
    <row r="148" spans="1:10" s="480" customFormat="1">
      <c r="A148" s="478"/>
      <c r="B148" s="479"/>
      <c r="C148" s="479"/>
      <c r="E148" s="481"/>
      <c r="F148" s="482"/>
      <c r="G148" s="483"/>
      <c r="J148" s="479"/>
    </row>
    <row r="149" spans="1:10" s="480" customFormat="1">
      <c r="A149" s="478"/>
      <c r="B149" s="509"/>
      <c r="C149" s="509"/>
      <c r="D149" s="510"/>
      <c r="E149" s="481"/>
      <c r="F149" s="482"/>
      <c r="G149" s="483"/>
      <c r="J149" s="479"/>
    </row>
    <row r="150" spans="1:10" s="480" customFormat="1">
      <c r="A150" s="478"/>
      <c r="B150" s="527"/>
      <c r="C150" s="509"/>
      <c r="D150" s="510"/>
      <c r="E150" s="481"/>
      <c r="F150" s="482"/>
      <c r="G150" s="483"/>
      <c r="J150" s="479"/>
    </row>
    <row r="151" spans="1:10" s="480" customFormat="1">
      <c r="A151" s="478"/>
      <c r="B151" s="527"/>
      <c r="C151" s="479"/>
      <c r="E151" s="481"/>
      <c r="F151" s="482"/>
      <c r="G151" s="483"/>
      <c r="J151" s="479"/>
    </row>
    <row r="152" spans="1:10" s="480" customFormat="1">
      <c r="A152" s="478"/>
      <c r="B152" s="527"/>
      <c r="C152" s="479"/>
      <c r="E152" s="481"/>
      <c r="F152" s="482"/>
      <c r="G152" s="483"/>
      <c r="J152" s="479"/>
    </row>
    <row r="153" spans="1:10" s="480" customFormat="1">
      <c r="A153" s="478"/>
      <c r="B153" s="479"/>
      <c r="C153" s="479"/>
      <c r="E153" s="481"/>
      <c r="F153" s="482"/>
      <c r="G153" s="483"/>
      <c r="J153" s="479"/>
    </row>
    <row r="154" spans="1:10" s="480" customFormat="1">
      <c r="A154" s="478"/>
      <c r="B154" s="527"/>
      <c r="C154" s="479"/>
      <c r="E154" s="481"/>
      <c r="F154" s="482"/>
      <c r="G154" s="483"/>
      <c r="J154" s="479"/>
    </row>
    <row r="158" spans="1:10">
      <c r="B158" s="509"/>
    </row>
    <row r="160" spans="1:10">
      <c r="B160" s="528"/>
    </row>
    <row r="162" spans="1:10" s="480" customFormat="1">
      <c r="A162" s="478"/>
      <c r="B162" s="479"/>
      <c r="C162" s="479"/>
      <c r="E162" s="481"/>
      <c r="F162" s="482"/>
      <c r="G162" s="483"/>
      <c r="J162" s="479"/>
    </row>
    <row r="163" spans="1:10" s="480" customFormat="1">
      <c r="A163" s="478"/>
      <c r="B163" s="479"/>
      <c r="C163" s="479"/>
      <c r="E163" s="481"/>
      <c r="F163" s="482"/>
      <c r="G163" s="483"/>
      <c r="J163" s="479"/>
    </row>
    <row r="164" spans="1:10" s="480" customFormat="1">
      <c r="A164" s="478"/>
      <c r="B164" s="479"/>
      <c r="C164" s="479"/>
      <c r="E164" s="481"/>
      <c r="F164" s="482"/>
      <c r="G164" s="483"/>
      <c r="J164" s="479"/>
    </row>
    <row r="165" spans="1:10" s="480" customFormat="1">
      <c r="A165" s="478"/>
      <c r="B165" s="479"/>
      <c r="C165" s="479"/>
      <c r="E165" s="481"/>
      <c r="F165" s="482"/>
      <c r="G165" s="483"/>
      <c r="J165" s="479"/>
    </row>
    <row r="166" spans="1:10" s="480" customFormat="1">
      <c r="A166" s="478"/>
      <c r="B166" s="509"/>
      <c r="C166" s="479"/>
      <c r="E166" s="481"/>
      <c r="F166" s="482"/>
      <c r="G166" s="483"/>
      <c r="J166" s="479"/>
    </row>
    <row r="167" spans="1:10" s="480" customFormat="1">
      <c r="A167" s="478"/>
      <c r="B167" s="479"/>
      <c r="C167" s="479"/>
      <c r="E167" s="481"/>
      <c r="F167" s="482"/>
      <c r="G167" s="483"/>
      <c r="J167" s="479"/>
    </row>
    <row r="168" spans="1:10" s="480" customFormat="1">
      <c r="A168" s="478"/>
      <c r="B168" s="509"/>
      <c r="C168" s="479"/>
      <c r="E168" s="481"/>
      <c r="F168" s="482"/>
      <c r="G168" s="483"/>
      <c r="J168" s="479"/>
    </row>
    <row r="169" spans="1:10" s="480" customFormat="1">
      <c r="A169" s="478"/>
      <c r="B169" s="479"/>
      <c r="C169" s="479"/>
      <c r="E169" s="481"/>
      <c r="F169" s="482"/>
      <c r="G169" s="483"/>
      <c r="J169" s="479"/>
    </row>
    <row r="171" spans="1:10" s="480" customFormat="1">
      <c r="A171" s="478"/>
      <c r="B171" s="479"/>
      <c r="C171" s="479"/>
      <c r="E171" s="481"/>
      <c r="F171" s="482"/>
      <c r="G171" s="483"/>
      <c r="J171" s="479"/>
    </row>
    <row r="172" spans="1:10" s="480" customFormat="1">
      <c r="A172" s="478"/>
      <c r="B172" s="528"/>
      <c r="C172" s="479"/>
      <c r="E172" s="481"/>
      <c r="F172" s="482"/>
      <c r="G172" s="483"/>
      <c r="J172" s="479"/>
    </row>
    <row r="173" spans="1:10" s="480" customFormat="1">
      <c r="A173" s="478"/>
      <c r="B173" s="479"/>
      <c r="C173" s="479"/>
      <c r="E173" s="481"/>
      <c r="F173" s="482"/>
      <c r="G173" s="483"/>
      <c r="J173" s="479"/>
    </row>
    <row r="174" spans="1:10" s="480" customFormat="1">
      <c r="A174" s="478"/>
      <c r="B174" s="528"/>
      <c r="E174" s="481"/>
      <c r="F174" s="482"/>
      <c r="G174" s="483"/>
      <c r="J174" s="479"/>
    </row>
    <row r="175" spans="1:10" s="480" customFormat="1">
      <c r="A175" s="478"/>
      <c r="B175" s="528"/>
      <c r="E175" s="481"/>
      <c r="F175" s="482"/>
      <c r="G175" s="483"/>
      <c r="J175" s="479"/>
    </row>
    <row r="176" spans="1:10" s="480" customFormat="1">
      <c r="A176" s="478"/>
      <c r="B176" s="528"/>
      <c r="E176" s="481"/>
      <c r="F176" s="482"/>
      <c r="G176" s="483"/>
      <c r="J176" s="479"/>
    </row>
    <row r="177" spans="1:10" s="480" customFormat="1">
      <c r="A177" s="478"/>
      <c r="B177" s="528"/>
      <c r="E177" s="481"/>
      <c r="F177" s="482"/>
      <c r="G177" s="483"/>
      <c r="J177" s="479"/>
    </row>
    <row r="178" spans="1:10" s="480" customFormat="1">
      <c r="A178" s="478"/>
      <c r="B178" s="479"/>
      <c r="E178" s="481"/>
      <c r="F178" s="482"/>
      <c r="G178" s="483"/>
      <c r="J178" s="479"/>
    </row>
    <row r="179" spans="1:10" s="480" customFormat="1">
      <c r="A179" s="478"/>
      <c r="B179" s="479"/>
      <c r="C179" s="479"/>
      <c r="E179" s="481"/>
      <c r="F179" s="482"/>
      <c r="G179" s="483"/>
      <c r="J179" s="479"/>
    </row>
    <row r="181" spans="1:10" s="480" customFormat="1">
      <c r="A181" s="478"/>
      <c r="B181" s="479"/>
      <c r="C181" s="479"/>
      <c r="E181" s="481"/>
      <c r="F181" s="482"/>
      <c r="G181" s="483"/>
      <c r="J181" s="479"/>
    </row>
    <row r="182" spans="1:10" s="480" customFormat="1">
      <c r="A182" s="478"/>
      <c r="B182" s="479"/>
      <c r="C182" s="479"/>
      <c r="E182" s="481"/>
      <c r="F182" s="482"/>
      <c r="G182" s="483"/>
      <c r="J182" s="479"/>
    </row>
    <row r="183" spans="1:10" s="480" customFormat="1">
      <c r="A183" s="478"/>
      <c r="B183" s="479"/>
      <c r="C183" s="479"/>
      <c r="E183" s="481"/>
      <c r="F183" s="482"/>
      <c r="G183" s="483"/>
      <c r="J183" s="479"/>
    </row>
    <row r="184" spans="1:10" s="480" customFormat="1">
      <c r="A184" s="478"/>
      <c r="B184" s="509"/>
      <c r="C184" s="479"/>
      <c r="E184" s="481"/>
      <c r="F184" s="482"/>
      <c r="G184" s="483"/>
      <c r="J184" s="479"/>
    </row>
    <row r="185" spans="1:10" s="480" customFormat="1">
      <c r="A185" s="478"/>
      <c r="B185" s="509"/>
      <c r="C185" s="479"/>
      <c r="E185" s="481"/>
      <c r="F185" s="482"/>
      <c r="G185" s="483"/>
      <c r="J185" s="479"/>
    </row>
    <row r="186" spans="1:10" s="480" customFormat="1">
      <c r="A186" s="478"/>
      <c r="B186" s="509"/>
      <c r="C186" s="479"/>
      <c r="E186" s="481"/>
      <c r="F186" s="482"/>
      <c r="G186" s="483"/>
      <c r="J186" s="479"/>
    </row>
    <row r="187" spans="1:10" s="480" customFormat="1">
      <c r="A187" s="478"/>
      <c r="B187" s="509"/>
      <c r="C187" s="479"/>
      <c r="E187" s="481"/>
      <c r="F187" s="482"/>
      <c r="G187" s="483"/>
      <c r="J187" s="479"/>
    </row>
    <row r="188" spans="1:10" s="480" customFormat="1">
      <c r="A188" s="478"/>
      <c r="B188" s="479"/>
      <c r="C188" s="479"/>
      <c r="E188" s="481"/>
      <c r="F188" s="482"/>
      <c r="G188" s="483"/>
      <c r="J188" s="479"/>
    </row>
  </sheetData>
  <sheetProtection sheet="1"/>
  <pageMargins left="0.59027777777777779" right="0.74791666666666667" top="0.6694444444444444" bottom="0.55138888888888893" header="0.51180555555555551" footer="0.31527777777777777"/>
  <pageSetup paperSize="9" scale="70" firstPageNumber="0" orientation="portrait" horizontalDpi="300" verticalDpi="300" r:id="rId1"/>
  <headerFooter alignWithMargins="0">
    <oddFooter>&amp;C&amp;"Arial CE,Navadno"&amp;P/&amp;N&amp;R&amp;"Arial Narrow,Navadno"&amp;9stran &amp;P</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2"/>
  <sheetViews>
    <sheetView showZeros="0" view="pageBreakPreview" topLeftCell="A153" zoomScale="120" zoomScaleNormal="120" zoomScaleSheetLayoutView="120" workbookViewId="0">
      <selection activeCell="A29" sqref="A29"/>
    </sheetView>
  </sheetViews>
  <sheetFormatPr defaultColWidth="10.140625" defaultRowHeight="16.5"/>
  <cols>
    <col min="1" max="1" width="6.28515625" style="20" customWidth="1"/>
    <col min="2" max="2" width="94.85546875" style="21" customWidth="1"/>
    <col min="3" max="5" width="10.140625" style="20"/>
    <col min="6" max="6" width="45.5703125" style="20" customWidth="1"/>
    <col min="7" max="16384" width="10.140625" style="20"/>
  </cols>
  <sheetData>
    <row r="1" spans="2:2" s="22" customFormat="1">
      <c r="B1" s="23" t="s">
        <v>11</v>
      </c>
    </row>
    <row r="2" spans="2:2" s="22" customFormat="1">
      <c r="B2" s="24"/>
    </row>
    <row r="3" spans="2:2" s="22" customFormat="1" ht="66">
      <c r="B3" s="25" t="s">
        <v>12</v>
      </c>
    </row>
    <row r="4" spans="2:2" s="22" customFormat="1" ht="33">
      <c r="B4" s="26" t="s">
        <v>13</v>
      </c>
    </row>
    <row r="5" spans="2:2" s="22" customFormat="1">
      <c r="B5" s="26" t="s">
        <v>14</v>
      </c>
    </row>
    <row r="6" spans="2:2" s="22" customFormat="1" ht="33">
      <c r="B6" s="26" t="s">
        <v>15</v>
      </c>
    </row>
    <row r="7" spans="2:2" s="22" customFormat="1" ht="33">
      <c r="B7" s="26" t="s">
        <v>16</v>
      </c>
    </row>
    <row r="8" spans="2:2" s="22" customFormat="1" ht="33">
      <c r="B8" s="26" t="s">
        <v>17</v>
      </c>
    </row>
    <row r="9" spans="2:2" s="22" customFormat="1" ht="33">
      <c r="B9" s="26" t="s">
        <v>18</v>
      </c>
    </row>
    <row r="10" spans="2:2" s="22" customFormat="1">
      <c r="B10" s="26" t="s">
        <v>19</v>
      </c>
    </row>
    <row r="11" spans="2:2" s="22" customFormat="1" ht="33">
      <c r="B11" s="26" t="s">
        <v>20</v>
      </c>
    </row>
    <row r="12" spans="2:2" s="22" customFormat="1">
      <c r="B12" s="26"/>
    </row>
    <row r="13" spans="2:2" s="22" customFormat="1">
      <c r="B13" s="27" t="s">
        <v>21</v>
      </c>
    </row>
    <row r="14" spans="2:2" s="22" customFormat="1" ht="33">
      <c r="B14" s="28" t="s">
        <v>22</v>
      </c>
    </row>
    <row r="15" spans="2:2" s="22" customFormat="1">
      <c r="B15" s="28" t="s">
        <v>23</v>
      </c>
    </row>
    <row r="16" spans="2:2" s="22" customFormat="1" ht="99">
      <c r="B16" s="28" t="s">
        <v>24</v>
      </c>
    </row>
    <row r="17" spans="1:2" s="22" customFormat="1" ht="49.5">
      <c r="B17" s="28" t="s">
        <v>25</v>
      </c>
    </row>
    <row r="18" spans="1:2" s="22" customFormat="1" ht="33">
      <c r="B18" s="28" t="s">
        <v>26</v>
      </c>
    </row>
    <row r="19" spans="1:2" s="22" customFormat="1" ht="33">
      <c r="B19" s="28" t="s">
        <v>27</v>
      </c>
    </row>
    <row r="20" spans="1:2" s="22" customFormat="1" ht="49.5">
      <c r="B20" s="28" t="s">
        <v>28</v>
      </c>
    </row>
    <row r="21" spans="1:2" s="22" customFormat="1" ht="49.5">
      <c r="B21" s="28" t="s">
        <v>29</v>
      </c>
    </row>
    <row r="22" spans="1:2" s="22" customFormat="1">
      <c r="B22" s="29" t="s">
        <v>30</v>
      </c>
    </row>
    <row r="23" spans="1:2" s="22" customFormat="1" ht="33">
      <c r="B23" s="30" t="s">
        <v>31</v>
      </c>
    </row>
    <row r="24" spans="1:2" s="22" customFormat="1" ht="49.5">
      <c r="B24" s="28" t="s">
        <v>32</v>
      </c>
    </row>
    <row r="25" spans="1:2" s="22" customFormat="1" ht="33">
      <c r="B25" s="28" t="s">
        <v>33</v>
      </c>
    </row>
    <row r="26" spans="1:2" s="22" customFormat="1" ht="66">
      <c r="B26" s="28" t="s">
        <v>34</v>
      </c>
    </row>
    <row r="27" spans="1:2" s="22" customFormat="1" ht="66">
      <c r="B27" s="28" t="s">
        <v>35</v>
      </c>
    </row>
    <row r="28" spans="1:2" s="22" customFormat="1">
      <c r="B28" s="28" t="s">
        <v>36</v>
      </c>
    </row>
    <row r="29" spans="1:2" s="22" customFormat="1" ht="66">
      <c r="B29" s="29" t="s">
        <v>37</v>
      </c>
    </row>
    <row r="30" spans="1:2" s="22" customFormat="1" ht="49.5">
      <c r="A30" s="31"/>
      <c r="B30" s="28" t="s">
        <v>38</v>
      </c>
    </row>
    <row r="31" spans="1:2" s="22" customFormat="1" ht="33">
      <c r="B31" s="28" t="s">
        <v>39</v>
      </c>
    </row>
    <row r="32" spans="1:2" s="22" customFormat="1" ht="33">
      <c r="B32" s="28" t="s">
        <v>40</v>
      </c>
    </row>
    <row r="33" spans="2:2" s="22" customFormat="1">
      <c r="B33" s="29"/>
    </row>
    <row r="34" spans="2:2" s="22" customFormat="1">
      <c r="B34" s="32" t="s">
        <v>41</v>
      </c>
    </row>
    <row r="35" spans="2:2" s="22" customFormat="1" ht="33">
      <c r="B35" s="26" t="s">
        <v>42</v>
      </c>
    </row>
    <row r="36" spans="2:2" s="22" customFormat="1" ht="33">
      <c r="B36" s="26" t="s">
        <v>43</v>
      </c>
    </row>
    <row r="37" spans="2:2" s="22" customFormat="1">
      <c r="B37" s="26" t="s">
        <v>44</v>
      </c>
    </row>
    <row r="38" spans="2:2" s="22" customFormat="1" ht="33">
      <c r="B38" s="26" t="s">
        <v>45</v>
      </c>
    </row>
    <row r="39" spans="2:2" s="22" customFormat="1">
      <c r="B39" s="26" t="s">
        <v>46</v>
      </c>
    </row>
    <row r="40" spans="2:2" s="22" customFormat="1">
      <c r="B40" s="26" t="s">
        <v>47</v>
      </c>
    </row>
    <row r="41" spans="2:2" s="22" customFormat="1" ht="33">
      <c r="B41" s="26" t="s">
        <v>48</v>
      </c>
    </row>
    <row r="42" spans="2:2" s="22" customFormat="1">
      <c r="B42" s="26" t="s">
        <v>49</v>
      </c>
    </row>
    <row r="43" spans="2:2" s="22" customFormat="1">
      <c r="B43" s="26" t="s">
        <v>50</v>
      </c>
    </row>
    <row r="44" spans="2:2" s="22" customFormat="1">
      <c r="B44" s="26" t="s">
        <v>51</v>
      </c>
    </row>
    <row r="45" spans="2:2" s="22" customFormat="1">
      <c r="B45" s="26" t="s">
        <v>52</v>
      </c>
    </row>
    <row r="46" spans="2:2" s="22" customFormat="1" ht="148.5">
      <c r="B46" s="26" t="s">
        <v>53</v>
      </c>
    </row>
    <row r="47" spans="2:2" s="22" customFormat="1" ht="66">
      <c r="B47" s="26" t="s">
        <v>54</v>
      </c>
    </row>
    <row r="48" spans="2:2" s="22" customFormat="1">
      <c r="B48" s="26" t="s">
        <v>55</v>
      </c>
    </row>
    <row r="49" spans="2:2" s="22" customFormat="1" ht="33">
      <c r="B49" s="26" t="s">
        <v>56</v>
      </c>
    </row>
    <row r="50" spans="2:2" s="22" customFormat="1">
      <c r="B50" s="26" t="s">
        <v>57</v>
      </c>
    </row>
    <row r="51" spans="2:2" s="22" customFormat="1">
      <c r="B51" s="26" t="s">
        <v>58</v>
      </c>
    </row>
    <row r="52" spans="2:2" s="22" customFormat="1">
      <c r="B52" s="26" t="s">
        <v>59</v>
      </c>
    </row>
    <row r="53" spans="2:2" s="22" customFormat="1" ht="49.5">
      <c r="B53" s="26" t="s">
        <v>60</v>
      </c>
    </row>
    <row r="54" spans="2:2" s="22" customFormat="1">
      <c r="B54" s="26" t="s">
        <v>61</v>
      </c>
    </row>
    <row r="55" spans="2:2" s="22" customFormat="1" ht="33">
      <c r="B55" s="26" t="s">
        <v>62</v>
      </c>
    </row>
    <row r="56" spans="2:2" s="22" customFormat="1" ht="33">
      <c r="B56" s="26" t="s">
        <v>63</v>
      </c>
    </row>
    <row r="57" spans="2:2" s="22" customFormat="1">
      <c r="B57" s="26" t="s">
        <v>64</v>
      </c>
    </row>
    <row r="58" spans="2:2" s="22" customFormat="1">
      <c r="B58" s="26" t="s">
        <v>65</v>
      </c>
    </row>
    <row r="59" spans="2:2" s="22" customFormat="1">
      <c r="B59" s="26" t="s">
        <v>66</v>
      </c>
    </row>
    <row r="60" spans="2:2" s="22" customFormat="1">
      <c r="B60" s="26" t="s">
        <v>67</v>
      </c>
    </row>
    <row r="61" spans="2:2" s="22" customFormat="1" ht="49.5">
      <c r="B61" s="26" t="s">
        <v>68</v>
      </c>
    </row>
    <row r="62" spans="2:2" s="22" customFormat="1">
      <c r="B62" s="26"/>
    </row>
    <row r="63" spans="2:2" s="22" customFormat="1">
      <c r="B63" s="27" t="s">
        <v>69</v>
      </c>
    </row>
    <row r="64" spans="2:2" s="22" customFormat="1" ht="33">
      <c r="B64" s="26" t="s">
        <v>70</v>
      </c>
    </row>
    <row r="65" spans="2:2" s="22" customFormat="1" ht="82.5">
      <c r="B65" s="26" t="s">
        <v>71</v>
      </c>
    </row>
    <row r="66" spans="2:2" s="22" customFormat="1">
      <c r="B66" s="26" t="s">
        <v>72</v>
      </c>
    </row>
    <row r="67" spans="2:2" s="22" customFormat="1">
      <c r="B67" s="26" t="s">
        <v>73</v>
      </c>
    </row>
    <row r="68" spans="2:2" s="22" customFormat="1">
      <c r="B68" s="26" t="s">
        <v>74</v>
      </c>
    </row>
    <row r="69" spans="2:2" s="22" customFormat="1">
      <c r="B69" s="26" t="s">
        <v>75</v>
      </c>
    </row>
    <row r="70" spans="2:2" s="22" customFormat="1">
      <c r="B70" s="26" t="s">
        <v>76</v>
      </c>
    </row>
    <row r="71" spans="2:2" s="22" customFormat="1" ht="33">
      <c r="B71" s="26" t="s">
        <v>77</v>
      </c>
    </row>
    <row r="72" spans="2:2" s="22" customFormat="1">
      <c r="B72" s="26" t="s">
        <v>78</v>
      </c>
    </row>
    <row r="73" spans="2:2" s="22" customFormat="1">
      <c r="B73" s="26" t="s">
        <v>79</v>
      </c>
    </row>
    <row r="74" spans="2:2" s="22" customFormat="1">
      <c r="B74" s="26" t="s">
        <v>80</v>
      </c>
    </row>
    <row r="75" spans="2:2" s="22" customFormat="1">
      <c r="B75" s="26" t="s">
        <v>81</v>
      </c>
    </row>
    <row r="76" spans="2:2" s="22" customFormat="1">
      <c r="B76" s="26" t="s">
        <v>82</v>
      </c>
    </row>
    <row r="77" spans="2:2" s="22" customFormat="1">
      <c r="B77" s="26" t="s">
        <v>83</v>
      </c>
    </row>
    <row r="78" spans="2:2" s="22" customFormat="1">
      <c r="B78" s="26" t="s">
        <v>84</v>
      </c>
    </row>
    <row r="79" spans="2:2" s="22" customFormat="1">
      <c r="B79" s="26" t="s">
        <v>85</v>
      </c>
    </row>
    <row r="80" spans="2:2" s="22" customFormat="1" ht="66">
      <c r="B80" s="26" t="s">
        <v>86</v>
      </c>
    </row>
    <row r="81" spans="2:2" s="22" customFormat="1">
      <c r="B81" s="26" t="s">
        <v>87</v>
      </c>
    </row>
    <row r="82" spans="2:2" s="22" customFormat="1" ht="33">
      <c r="B82" s="26" t="s">
        <v>88</v>
      </c>
    </row>
    <row r="83" spans="2:2" s="22" customFormat="1" ht="33">
      <c r="B83" s="26" t="s">
        <v>89</v>
      </c>
    </row>
    <row r="84" spans="2:2" s="22" customFormat="1">
      <c r="B84" s="26" t="s">
        <v>90</v>
      </c>
    </row>
    <row r="85" spans="2:2" s="22" customFormat="1">
      <c r="B85" s="26" t="s">
        <v>91</v>
      </c>
    </row>
    <row r="86" spans="2:2" s="22" customFormat="1" ht="33">
      <c r="B86" s="26" t="s">
        <v>92</v>
      </c>
    </row>
    <row r="87" spans="2:2" s="22" customFormat="1">
      <c r="B87" s="26" t="s">
        <v>93</v>
      </c>
    </row>
    <row r="88" spans="2:2" s="22" customFormat="1">
      <c r="B88" s="26"/>
    </row>
    <row r="89" spans="2:2" s="22" customFormat="1">
      <c r="B89" s="27" t="s">
        <v>94</v>
      </c>
    </row>
    <row r="90" spans="2:2" s="22" customFormat="1">
      <c r="B90" s="26" t="s">
        <v>95</v>
      </c>
    </row>
    <row r="91" spans="2:2" s="22" customFormat="1">
      <c r="B91" s="26" t="s">
        <v>96</v>
      </c>
    </row>
    <row r="92" spans="2:2" s="22" customFormat="1">
      <c r="B92" s="26" t="s">
        <v>97</v>
      </c>
    </row>
    <row r="93" spans="2:2" s="22" customFormat="1">
      <c r="B93" s="26" t="s">
        <v>98</v>
      </c>
    </row>
    <row r="94" spans="2:2" s="22" customFormat="1">
      <c r="B94" s="26" t="s">
        <v>99</v>
      </c>
    </row>
    <row r="95" spans="2:2" s="22" customFormat="1">
      <c r="B95" s="26" t="s">
        <v>100</v>
      </c>
    </row>
    <row r="96" spans="2:2" s="22" customFormat="1">
      <c r="B96" s="26" t="s">
        <v>101</v>
      </c>
    </row>
    <row r="97" spans="2:2" s="22" customFormat="1">
      <c r="B97" s="26" t="s">
        <v>102</v>
      </c>
    </row>
    <row r="98" spans="2:2" s="22" customFormat="1">
      <c r="B98" s="26" t="s">
        <v>103</v>
      </c>
    </row>
    <row r="99" spans="2:2" s="22" customFormat="1">
      <c r="B99" s="26" t="s">
        <v>104</v>
      </c>
    </row>
    <row r="100" spans="2:2" s="22" customFormat="1" ht="33">
      <c r="B100" s="26" t="s">
        <v>105</v>
      </c>
    </row>
    <row r="101" spans="2:2" s="22" customFormat="1">
      <c r="B101" s="26" t="s">
        <v>106</v>
      </c>
    </row>
    <row r="102" spans="2:2" s="22" customFormat="1" ht="33">
      <c r="B102" s="26" t="s">
        <v>107</v>
      </c>
    </row>
    <row r="103" spans="2:2" s="22" customFormat="1">
      <c r="B103" s="26" t="s">
        <v>108</v>
      </c>
    </row>
    <row r="104" spans="2:2" s="22" customFormat="1">
      <c r="B104" s="26" t="s">
        <v>109</v>
      </c>
    </row>
    <row r="105" spans="2:2" s="22" customFormat="1" ht="33">
      <c r="B105" s="26" t="s">
        <v>110</v>
      </c>
    </row>
    <row r="106" spans="2:2" s="22" customFormat="1" ht="33">
      <c r="B106" s="26" t="s">
        <v>111</v>
      </c>
    </row>
    <row r="107" spans="2:2" s="22" customFormat="1">
      <c r="B107" s="26" t="s">
        <v>93</v>
      </c>
    </row>
    <row r="108" spans="2:2" s="22" customFormat="1">
      <c r="B108" s="26" t="s">
        <v>112</v>
      </c>
    </row>
    <row r="109" spans="2:2" s="22" customFormat="1">
      <c r="B109" s="26"/>
    </row>
    <row r="110" spans="2:2" s="22" customFormat="1">
      <c r="B110" s="27" t="s">
        <v>113</v>
      </c>
    </row>
    <row r="111" spans="2:2" s="22" customFormat="1" ht="33">
      <c r="B111" s="26" t="s">
        <v>114</v>
      </c>
    </row>
    <row r="112" spans="2:2" s="22" customFormat="1" ht="33">
      <c r="B112" s="26" t="s">
        <v>115</v>
      </c>
    </row>
    <row r="113" spans="2:2" s="22" customFormat="1">
      <c r="B113" s="26" t="s">
        <v>116</v>
      </c>
    </row>
    <row r="114" spans="2:2" s="22" customFormat="1">
      <c r="B114" s="26" t="s">
        <v>117</v>
      </c>
    </row>
    <row r="115" spans="2:2" s="22" customFormat="1">
      <c r="B115" s="26" t="s">
        <v>118</v>
      </c>
    </row>
    <row r="116" spans="2:2" s="22" customFormat="1">
      <c r="B116" s="26"/>
    </row>
    <row r="117" spans="2:2" s="22" customFormat="1">
      <c r="B117" s="27" t="s">
        <v>119</v>
      </c>
    </row>
    <row r="118" spans="2:2" s="22" customFormat="1" ht="33">
      <c r="B118" s="26" t="s">
        <v>120</v>
      </c>
    </row>
    <row r="119" spans="2:2" s="22" customFormat="1">
      <c r="B119" s="26" t="s">
        <v>97</v>
      </c>
    </row>
    <row r="120" spans="2:2" s="22" customFormat="1">
      <c r="B120" s="26" t="s">
        <v>121</v>
      </c>
    </row>
    <row r="121" spans="2:2" s="22" customFormat="1">
      <c r="B121" s="26" t="s">
        <v>122</v>
      </c>
    </row>
    <row r="122" spans="2:2" s="22" customFormat="1">
      <c r="B122" s="26" t="s">
        <v>123</v>
      </c>
    </row>
    <row r="123" spans="2:2" s="22" customFormat="1">
      <c r="B123" s="26" t="s">
        <v>124</v>
      </c>
    </row>
    <row r="124" spans="2:2" s="22" customFormat="1">
      <c r="B124" s="26" t="s">
        <v>125</v>
      </c>
    </row>
    <row r="125" spans="2:2" s="22" customFormat="1">
      <c r="B125" s="26" t="s">
        <v>126</v>
      </c>
    </row>
    <row r="126" spans="2:2" s="22" customFormat="1">
      <c r="B126" s="26" t="s">
        <v>127</v>
      </c>
    </row>
    <row r="127" spans="2:2" s="22" customFormat="1">
      <c r="B127" s="26" t="s">
        <v>128</v>
      </c>
    </row>
    <row r="128" spans="2:2" s="22" customFormat="1">
      <c r="B128" s="26" t="s">
        <v>129</v>
      </c>
    </row>
    <row r="129" spans="2:2" s="22" customFormat="1">
      <c r="B129" s="26" t="s">
        <v>130</v>
      </c>
    </row>
    <row r="130" spans="2:2" s="22" customFormat="1">
      <c r="B130" s="26" t="s">
        <v>131</v>
      </c>
    </row>
    <row r="131" spans="2:2" s="22" customFormat="1">
      <c r="B131" s="26" t="s">
        <v>132</v>
      </c>
    </row>
    <row r="132" spans="2:2" s="22" customFormat="1">
      <c r="B132" s="26" t="s">
        <v>133</v>
      </c>
    </row>
    <row r="133" spans="2:2" s="22" customFormat="1">
      <c r="B133" s="26" t="s">
        <v>134</v>
      </c>
    </row>
    <row r="134" spans="2:2" s="22" customFormat="1">
      <c r="B134" s="26" t="s">
        <v>135</v>
      </c>
    </row>
    <row r="135" spans="2:2" s="22" customFormat="1">
      <c r="B135" s="26" t="s">
        <v>136</v>
      </c>
    </row>
    <row r="136" spans="2:2" s="22" customFormat="1">
      <c r="B136" s="26" t="s">
        <v>137</v>
      </c>
    </row>
    <row r="137" spans="2:2" s="22" customFormat="1">
      <c r="B137" s="26" t="s">
        <v>138</v>
      </c>
    </row>
    <row r="138" spans="2:2" s="22" customFormat="1">
      <c r="B138" s="26" t="s">
        <v>139</v>
      </c>
    </row>
    <row r="139" spans="2:2" s="22" customFormat="1" ht="33">
      <c r="B139" s="26" t="s">
        <v>140</v>
      </c>
    </row>
    <row r="140" spans="2:2" s="22" customFormat="1" ht="33">
      <c r="B140" s="26" t="s">
        <v>107</v>
      </c>
    </row>
    <row r="141" spans="2:2" s="22" customFormat="1">
      <c r="B141" s="26" t="s">
        <v>93</v>
      </c>
    </row>
    <row r="142" spans="2:2" s="22" customFormat="1">
      <c r="B142" s="26"/>
    </row>
    <row r="143" spans="2:2" s="22" customFormat="1">
      <c r="B143" s="27" t="s">
        <v>141</v>
      </c>
    </row>
    <row r="144" spans="2:2" s="22" customFormat="1" ht="33">
      <c r="B144" s="26" t="s">
        <v>142</v>
      </c>
    </row>
    <row r="145" spans="2:2" s="22" customFormat="1" ht="33">
      <c r="B145" s="26" t="s">
        <v>143</v>
      </c>
    </row>
    <row r="146" spans="2:2" s="22" customFormat="1" ht="33">
      <c r="B146" s="26" t="s">
        <v>144</v>
      </c>
    </row>
    <row r="147" spans="2:2" s="22" customFormat="1" ht="49.5">
      <c r="B147" s="26" t="s">
        <v>145</v>
      </c>
    </row>
    <row r="148" spans="2:2" s="22" customFormat="1" ht="49.5">
      <c r="B148" s="26" t="s">
        <v>146</v>
      </c>
    </row>
    <row r="149" spans="2:2" s="22" customFormat="1">
      <c r="B149" s="26" t="s">
        <v>147</v>
      </c>
    </row>
    <row r="150" spans="2:2" s="22" customFormat="1">
      <c r="B150" s="26" t="s">
        <v>148</v>
      </c>
    </row>
    <row r="151" spans="2:2" s="22" customFormat="1">
      <c r="B151" s="26" t="s">
        <v>149</v>
      </c>
    </row>
    <row r="152" spans="2:2" s="22" customFormat="1">
      <c r="B152" s="26" t="s">
        <v>150</v>
      </c>
    </row>
    <row r="153" spans="2:2" s="22" customFormat="1">
      <c r="B153" s="26" t="s">
        <v>151</v>
      </c>
    </row>
    <row r="154" spans="2:2" s="22" customFormat="1">
      <c r="B154" s="26" t="s">
        <v>152</v>
      </c>
    </row>
    <row r="155" spans="2:2" s="22" customFormat="1">
      <c r="B155" s="26" t="s">
        <v>153</v>
      </c>
    </row>
    <row r="156" spans="2:2" s="22" customFormat="1">
      <c r="B156" s="26" t="s">
        <v>154</v>
      </c>
    </row>
    <row r="157" spans="2:2" s="22" customFormat="1">
      <c r="B157" s="26" t="s">
        <v>155</v>
      </c>
    </row>
    <row r="158" spans="2:2" s="22" customFormat="1" ht="33">
      <c r="B158" s="26" t="s">
        <v>107</v>
      </c>
    </row>
    <row r="159" spans="2:2" s="22" customFormat="1">
      <c r="B159" s="26" t="s">
        <v>93</v>
      </c>
    </row>
    <row r="160" spans="2:2" s="22" customFormat="1" ht="33">
      <c r="B160" s="26" t="s">
        <v>156</v>
      </c>
    </row>
    <row r="161" spans="2:2" s="22" customFormat="1">
      <c r="B161" s="26" t="s">
        <v>157</v>
      </c>
    </row>
    <row r="162" spans="2:2" s="22" customFormat="1">
      <c r="B162" s="21"/>
    </row>
  </sheetData>
  <sheetProtection sheet="1"/>
  <pageMargins left="0.59027777777777779" right="0.39374999999999999" top="0.98402777777777772" bottom="0.98402777777777772" header="0.51180555555555551" footer="0.51180555555555551"/>
  <pageSetup paperSize="9" scale="70" firstPageNumber="0" orientation="portrait" horizontalDpi="300" verticalDpi="300" r:id="rId1"/>
  <headerFooter alignWithMargins="0">
    <oddFooter>&amp;C&amp;"Arial CE,Navadno"&amp;P/&amp;N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94"/>
  <sheetViews>
    <sheetView showZeros="0" tabSelected="1" view="pageBreakPreview" zoomScale="80" zoomScaleNormal="80" zoomScaleSheetLayoutView="80" workbookViewId="0">
      <selection activeCell="G41" sqref="G41"/>
    </sheetView>
  </sheetViews>
  <sheetFormatPr defaultColWidth="10.140625" defaultRowHeight="16.5"/>
  <cols>
    <col min="1" max="1" width="8.85546875" style="33" customWidth="1"/>
    <col min="2" max="2" width="55.42578125" style="34" customWidth="1"/>
    <col min="3" max="3" width="4.28515625" style="35" customWidth="1"/>
    <col min="4" max="4" width="10.140625" style="36"/>
    <col min="5" max="5" width="12.140625" style="37" customWidth="1"/>
    <col min="6" max="6" width="14.140625" style="38" customWidth="1"/>
    <col min="7" max="7" width="26.42578125" style="39" customWidth="1"/>
    <col min="8" max="8" width="17.140625" style="40" customWidth="1"/>
    <col min="9" max="9" width="11.140625" style="40" customWidth="1"/>
    <col min="10" max="10" width="8.85546875" style="41" customWidth="1"/>
    <col min="11" max="11" width="5.5703125" style="42" customWidth="1"/>
    <col min="12" max="16384" width="10.140625" style="42"/>
  </cols>
  <sheetData>
    <row r="2" spans="1:8" ht="33">
      <c r="B2" s="43" t="s">
        <v>0</v>
      </c>
    </row>
    <row r="4" spans="1:8" ht="49.5">
      <c r="B4" s="43" t="s">
        <v>1</v>
      </c>
    </row>
    <row r="6" spans="1:8" ht="33">
      <c r="B6" s="43" t="s">
        <v>158</v>
      </c>
    </row>
    <row r="8" spans="1:8">
      <c r="B8" s="44" t="s">
        <v>159</v>
      </c>
    </row>
    <row r="10" spans="1:8">
      <c r="A10" s="45"/>
      <c r="B10" s="34" t="s">
        <v>3</v>
      </c>
    </row>
    <row r="11" spans="1:8">
      <c r="A11" s="45"/>
    </row>
    <row r="12" spans="1:8">
      <c r="A12" s="45" t="s">
        <v>160</v>
      </c>
      <c r="B12" s="34" t="s">
        <v>161</v>
      </c>
      <c r="H12" s="36"/>
    </row>
    <row r="13" spans="1:8">
      <c r="A13" s="45" t="s">
        <v>162</v>
      </c>
      <c r="B13" s="34" t="s">
        <v>163</v>
      </c>
      <c r="F13" s="38">
        <f>F49</f>
        <v>0</v>
      </c>
    </row>
    <row r="14" spans="1:8">
      <c r="A14" s="45" t="s">
        <v>164</v>
      </c>
      <c r="B14" s="34" t="s">
        <v>165</v>
      </c>
      <c r="F14" s="38">
        <f>F92</f>
        <v>0</v>
      </c>
    </row>
    <row r="15" spans="1:8">
      <c r="A15" s="45" t="s">
        <v>166</v>
      </c>
      <c r="B15" s="34" t="s">
        <v>167</v>
      </c>
      <c r="F15" s="38">
        <f>F125</f>
        <v>0</v>
      </c>
    </row>
    <row r="16" spans="1:8">
      <c r="B16" s="46" t="s">
        <v>168</v>
      </c>
      <c r="C16" s="47"/>
      <c r="E16" s="48"/>
      <c r="F16" s="49">
        <f>SUM(F12:F15)</f>
        <v>0</v>
      </c>
    </row>
    <row r="17" spans="1:6">
      <c r="A17" s="45"/>
    </row>
    <row r="18" spans="1:6">
      <c r="A18" s="45" t="s">
        <v>169</v>
      </c>
      <c r="B18" s="34" t="s">
        <v>170</v>
      </c>
    </row>
    <row r="19" spans="1:6">
      <c r="A19" s="45" t="s">
        <v>171</v>
      </c>
      <c r="B19" s="34" t="s">
        <v>172</v>
      </c>
      <c r="F19" s="38">
        <f>F152</f>
        <v>0</v>
      </c>
    </row>
    <row r="20" spans="1:6">
      <c r="A20" s="45" t="s">
        <v>173</v>
      </c>
      <c r="B20" s="34" t="s">
        <v>174</v>
      </c>
      <c r="F20" s="38">
        <f>F165</f>
        <v>0</v>
      </c>
    </row>
    <row r="21" spans="1:6">
      <c r="A21" s="45" t="s">
        <v>175</v>
      </c>
      <c r="B21" s="34" t="s">
        <v>176</v>
      </c>
      <c r="F21" s="38">
        <f>F175</f>
        <v>0</v>
      </c>
    </row>
    <row r="22" spans="1:6">
      <c r="A22" s="45" t="s">
        <v>177</v>
      </c>
      <c r="B22" s="34" t="s">
        <v>178</v>
      </c>
      <c r="F22" s="38">
        <f>F185</f>
        <v>0</v>
      </c>
    </row>
    <row r="23" spans="1:6">
      <c r="A23" s="45" t="s">
        <v>179</v>
      </c>
      <c r="B23" s="34" t="s">
        <v>180</v>
      </c>
      <c r="F23" s="38">
        <f>F194</f>
        <v>0</v>
      </c>
    </row>
    <row r="24" spans="1:6">
      <c r="B24" s="46" t="s">
        <v>181</v>
      </c>
      <c r="C24" s="47"/>
      <c r="E24" s="48"/>
      <c r="F24" s="49">
        <f>SUM(F18:F23)</f>
        <v>0</v>
      </c>
    </row>
    <row r="25" spans="1:6">
      <c r="A25" s="45"/>
    </row>
    <row r="26" spans="1:6">
      <c r="B26" s="46" t="s">
        <v>182</v>
      </c>
      <c r="C26" s="47"/>
      <c r="E26" s="48"/>
      <c r="F26" s="49">
        <f>F24+F16</f>
        <v>0</v>
      </c>
    </row>
    <row r="28" spans="1:6" ht="49.5">
      <c r="B28" s="50" t="s">
        <v>183</v>
      </c>
    </row>
    <row r="29" spans="1:6" ht="49.5">
      <c r="B29" s="50" t="s">
        <v>184</v>
      </c>
    </row>
    <row r="30" spans="1:6" ht="115.5">
      <c r="B30" s="50" t="s">
        <v>185</v>
      </c>
    </row>
    <row r="31" spans="1:6" ht="33">
      <c r="B31" s="50" t="s">
        <v>186</v>
      </c>
    </row>
    <row r="32" spans="1:6" ht="49.5">
      <c r="B32" s="51" t="s">
        <v>187</v>
      </c>
    </row>
    <row r="33" spans="1:9" ht="33">
      <c r="B33" s="51" t="s">
        <v>188</v>
      </c>
    </row>
    <row r="34" spans="1:9">
      <c r="B34" s="51" t="s">
        <v>189</v>
      </c>
    </row>
    <row r="36" spans="1:9" s="34" customFormat="1" ht="33">
      <c r="A36" s="52"/>
      <c r="C36" s="34" t="s">
        <v>190</v>
      </c>
      <c r="D36" s="53" t="s">
        <v>191</v>
      </c>
      <c r="E36" s="54" t="s">
        <v>192</v>
      </c>
      <c r="F36" s="55" t="s">
        <v>193</v>
      </c>
      <c r="G36" s="56" t="s">
        <v>194</v>
      </c>
      <c r="H36" s="53"/>
      <c r="I36" s="53"/>
    </row>
    <row r="37" spans="1:9">
      <c r="G37" s="57"/>
    </row>
    <row r="38" spans="1:9">
      <c r="A38" s="33" t="s">
        <v>160</v>
      </c>
      <c r="B38" s="46" t="s">
        <v>161</v>
      </c>
      <c r="C38" s="47"/>
      <c r="G38" s="57"/>
    </row>
    <row r="39" spans="1:9">
      <c r="B39" s="46"/>
      <c r="C39" s="47"/>
      <c r="G39" s="57"/>
    </row>
    <row r="40" spans="1:9">
      <c r="A40" s="33" t="s">
        <v>195</v>
      </c>
      <c r="B40" s="46" t="s">
        <v>196</v>
      </c>
      <c r="C40" s="47"/>
      <c r="G40" s="57"/>
    </row>
    <row r="41" spans="1:9" ht="66">
      <c r="A41" s="33" t="s">
        <v>197</v>
      </c>
      <c r="B41" s="58" t="s">
        <v>198</v>
      </c>
      <c r="C41" s="59" t="s">
        <v>199</v>
      </c>
      <c r="D41" s="60">
        <v>1</v>
      </c>
      <c r="F41" s="38">
        <f>E41*D41</f>
        <v>0</v>
      </c>
      <c r="G41" s="57"/>
    </row>
    <row r="42" spans="1:9" ht="66">
      <c r="A42" s="33" t="s">
        <v>200</v>
      </c>
      <c r="B42" s="58" t="s">
        <v>201</v>
      </c>
      <c r="C42" s="59" t="s">
        <v>199</v>
      </c>
      <c r="D42" s="60">
        <v>1</v>
      </c>
      <c r="F42" s="38">
        <f>E42*D42</f>
        <v>0</v>
      </c>
      <c r="G42" s="57"/>
    </row>
    <row r="43" spans="1:9" ht="33">
      <c r="A43" s="33" t="s">
        <v>200</v>
      </c>
      <c r="B43" s="58" t="s">
        <v>202</v>
      </c>
      <c r="C43" s="59"/>
      <c r="D43" s="60"/>
      <c r="G43" s="57"/>
    </row>
    <row r="44" spans="1:9">
      <c r="A44" s="33" t="s">
        <v>203</v>
      </c>
      <c r="B44" s="43" t="s">
        <v>204</v>
      </c>
      <c r="C44" s="59" t="s">
        <v>205</v>
      </c>
      <c r="D44" s="60">
        <v>120</v>
      </c>
      <c r="F44" s="38">
        <f>E44*D44</f>
        <v>0</v>
      </c>
      <c r="G44" s="57"/>
    </row>
    <row r="45" spans="1:9">
      <c r="A45" s="33" t="s">
        <v>206</v>
      </c>
      <c r="B45" s="43" t="s">
        <v>207</v>
      </c>
      <c r="C45" s="59" t="s">
        <v>205</v>
      </c>
      <c r="D45" s="60">
        <v>60</v>
      </c>
      <c r="F45" s="38">
        <f>E45*D45</f>
        <v>0</v>
      </c>
      <c r="G45" s="57"/>
    </row>
    <row r="46" spans="1:9">
      <c r="A46" s="33" t="s">
        <v>208</v>
      </c>
      <c r="B46" s="43" t="s">
        <v>209</v>
      </c>
      <c r="C46" s="59" t="s">
        <v>199</v>
      </c>
      <c r="D46" s="60">
        <v>1</v>
      </c>
      <c r="F46" s="38">
        <f>E46*D46</f>
        <v>0</v>
      </c>
      <c r="G46" s="57"/>
    </row>
    <row r="47" spans="1:9" ht="49.5">
      <c r="A47" s="33" t="s">
        <v>210</v>
      </c>
      <c r="B47" s="43" t="s">
        <v>211</v>
      </c>
      <c r="C47" s="59"/>
      <c r="D47" s="60"/>
      <c r="F47" s="38">
        <f>E47*D47</f>
        <v>0</v>
      </c>
      <c r="G47" s="57"/>
    </row>
    <row r="48" spans="1:9" ht="33">
      <c r="A48" s="33" t="s">
        <v>212</v>
      </c>
      <c r="B48" s="43" t="s">
        <v>213</v>
      </c>
      <c r="C48" s="59" t="s">
        <v>199</v>
      </c>
      <c r="D48" s="60">
        <v>1</v>
      </c>
      <c r="F48" s="38">
        <f>E48*D48</f>
        <v>0</v>
      </c>
      <c r="G48" s="57"/>
    </row>
    <row r="49" spans="1:10" s="70" customFormat="1">
      <c r="A49" s="61" t="s">
        <v>195</v>
      </c>
      <c r="B49" s="62" t="s">
        <v>214</v>
      </c>
      <c r="C49" s="63"/>
      <c r="D49" s="64"/>
      <c r="E49" s="65"/>
      <c r="F49" s="66">
        <f>SUM(F41:F48)</f>
        <v>0</v>
      </c>
      <c r="G49" s="67"/>
      <c r="H49" s="68"/>
      <c r="I49" s="68"/>
      <c r="J49" s="69"/>
    </row>
    <row r="50" spans="1:10">
      <c r="B50" s="46"/>
      <c r="C50" s="47"/>
      <c r="G50" s="57"/>
    </row>
    <row r="51" spans="1:10">
      <c r="A51" s="33" t="s">
        <v>215</v>
      </c>
      <c r="B51" s="46" t="s">
        <v>216</v>
      </c>
      <c r="C51" s="47"/>
      <c r="G51" s="57"/>
    </row>
    <row r="52" spans="1:10" ht="66">
      <c r="A52" s="33" t="s">
        <v>217</v>
      </c>
      <c r="B52" s="43" t="s">
        <v>218</v>
      </c>
      <c r="C52" s="59"/>
      <c r="D52" s="60"/>
      <c r="G52" s="57"/>
    </row>
    <row r="53" spans="1:10" ht="33">
      <c r="A53" s="33" t="s">
        <v>197</v>
      </c>
      <c r="B53" s="43" t="s">
        <v>219</v>
      </c>
      <c r="C53" s="59"/>
      <c r="D53" s="60"/>
      <c r="G53" s="57"/>
    </row>
    <row r="54" spans="1:10">
      <c r="A54" s="33" t="s">
        <v>220</v>
      </c>
      <c r="B54" s="43" t="s">
        <v>221</v>
      </c>
      <c r="C54" s="59" t="s">
        <v>222</v>
      </c>
      <c r="D54" s="60">
        <v>12</v>
      </c>
      <c r="F54" s="38">
        <f>E54*D54</f>
        <v>0</v>
      </c>
      <c r="G54" s="57"/>
    </row>
    <row r="55" spans="1:10">
      <c r="A55" s="33" t="s">
        <v>223</v>
      </c>
      <c r="B55" s="43" t="s">
        <v>224</v>
      </c>
      <c r="C55" s="35" t="s">
        <v>222</v>
      </c>
      <c r="D55" s="60">
        <v>25</v>
      </c>
      <c r="F55" s="38">
        <f>E55*D55</f>
        <v>0</v>
      </c>
      <c r="G55" s="57"/>
    </row>
    <row r="56" spans="1:10">
      <c r="A56" s="33" t="s">
        <v>225</v>
      </c>
      <c r="B56" s="43" t="s">
        <v>226</v>
      </c>
      <c r="C56" s="59" t="s">
        <v>227</v>
      </c>
      <c r="D56" s="60">
        <v>40</v>
      </c>
      <c r="F56" s="38">
        <f>E56*D56</f>
        <v>0</v>
      </c>
      <c r="G56" s="57"/>
    </row>
    <row r="57" spans="1:10" ht="49.5">
      <c r="A57" s="33" t="s">
        <v>228</v>
      </c>
      <c r="B57" s="43" t="s">
        <v>229</v>
      </c>
      <c r="C57" s="59" t="s">
        <v>227</v>
      </c>
      <c r="D57" s="60">
        <v>18</v>
      </c>
      <c r="F57" s="38">
        <f>E57*D57</f>
        <v>0</v>
      </c>
      <c r="G57" s="57"/>
    </row>
    <row r="58" spans="1:10" ht="33">
      <c r="A58" s="33" t="s">
        <v>230</v>
      </c>
      <c r="B58" s="43" t="s">
        <v>231</v>
      </c>
      <c r="C58" s="59" t="s">
        <v>199</v>
      </c>
      <c r="D58" s="60">
        <v>1</v>
      </c>
      <c r="F58" s="38">
        <f>E58*D58</f>
        <v>0</v>
      </c>
      <c r="G58" s="57"/>
    </row>
    <row r="59" spans="1:10" ht="33">
      <c r="A59" s="33" t="s">
        <v>200</v>
      </c>
      <c r="B59" s="43" t="s">
        <v>232</v>
      </c>
      <c r="C59" s="59"/>
      <c r="D59" s="60"/>
      <c r="G59" s="57"/>
    </row>
    <row r="60" spans="1:10">
      <c r="A60" s="33" t="s">
        <v>203</v>
      </c>
      <c r="B60" s="43" t="s">
        <v>233</v>
      </c>
      <c r="C60" s="59" t="s">
        <v>222</v>
      </c>
      <c r="D60" s="60">
        <v>13</v>
      </c>
      <c r="F60" s="38">
        <f>E60*D60</f>
        <v>0</v>
      </c>
      <c r="G60" s="57"/>
      <c r="J60" s="71"/>
    </row>
    <row r="61" spans="1:10">
      <c r="A61" s="33" t="s">
        <v>206</v>
      </c>
      <c r="B61" s="43" t="s">
        <v>234</v>
      </c>
      <c r="C61" s="59" t="s">
        <v>205</v>
      </c>
      <c r="D61" s="60">
        <v>8</v>
      </c>
      <c r="F61" s="38">
        <f>E61*D61</f>
        <v>0</v>
      </c>
      <c r="G61" s="57"/>
      <c r="J61" s="71"/>
    </row>
    <row r="62" spans="1:10">
      <c r="A62" s="33" t="s">
        <v>208</v>
      </c>
      <c r="B62" s="43" t="s">
        <v>235</v>
      </c>
      <c r="C62" s="59" t="s">
        <v>227</v>
      </c>
      <c r="D62" s="60">
        <v>18</v>
      </c>
      <c r="F62" s="38">
        <f>E62*D62</f>
        <v>0</v>
      </c>
      <c r="G62" s="57"/>
      <c r="J62" s="71"/>
    </row>
    <row r="63" spans="1:10" ht="33">
      <c r="A63" s="33" t="s">
        <v>210</v>
      </c>
      <c r="B63" s="43" t="s">
        <v>236</v>
      </c>
      <c r="C63" s="59"/>
      <c r="D63" s="60"/>
      <c r="G63" s="57"/>
      <c r="J63" s="71"/>
    </row>
    <row r="64" spans="1:10">
      <c r="A64" s="33" t="s">
        <v>212</v>
      </c>
      <c r="B64" s="43" t="s">
        <v>237</v>
      </c>
      <c r="C64" s="59" t="s">
        <v>205</v>
      </c>
      <c r="D64" s="60">
        <v>30</v>
      </c>
      <c r="F64" s="38">
        <f>E64*D64</f>
        <v>0</v>
      </c>
      <c r="G64" s="57"/>
      <c r="J64" s="71"/>
    </row>
    <row r="65" spans="1:10">
      <c r="A65" s="33" t="s">
        <v>238</v>
      </c>
      <c r="B65" s="43" t="s">
        <v>239</v>
      </c>
      <c r="C65" s="59" t="s">
        <v>222</v>
      </c>
      <c r="D65" s="60">
        <v>2</v>
      </c>
      <c r="F65" s="38">
        <f>E65*D65</f>
        <v>0</v>
      </c>
      <c r="G65" s="57"/>
      <c r="J65" s="71"/>
    </row>
    <row r="66" spans="1:10" ht="33">
      <c r="A66" s="33" t="s">
        <v>210</v>
      </c>
      <c r="B66" s="43" t="s">
        <v>240</v>
      </c>
      <c r="C66" s="59" t="s">
        <v>205</v>
      </c>
      <c r="D66" s="60"/>
      <c r="G66" s="57"/>
      <c r="J66" s="71"/>
    </row>
    <row r="67" spans="1:10" ht="33">
      <c r="A67" s="33" t="s">
        <v>212</v>
      </c>
      <c r="B67" s="43" t="s">
        <v>241</v>
      </c>
      <c r="C67" s="59" t="s">
        <v>205</v>
      </c>
      <c r="D67" s="60">
        <v>120</v>
      </c>
      <c r="F67" s="38">
        <f>E67*D67</f>
        <v>0</v>
      </c>
      <c r="G67" s="57"/>
      <c r="J67" s="71"/>
    </row>
    <row r="68" spans="1:10">
      <c r="A68" s="33" t="s">
        <v>238</v>
      </c>
      <c r="B68" s="43" t="s">
        <v>242</v>
      </c>
      <c r="C68" s="59" t="s">
        <v>205</v>
      </c>
      <c r="D68" s="60">
        <v>16</v>
      </c>
      <c r="F68" s="38">
        <f>E68*D68</f>
        <v>0</v>
      </c>
      <c r="G68" s="57"/>
      <c r="J68" s="71"/>
    </row>
    <row r="69" spans="1:10">
      <c r="A69" s="33" t="s">
        <v>243</v>
      </c>
      <c r="B69" s="43" t="s">
        <v>244</v>
      </c>
      <c r="C69" s="59" t="s">
        <v>205</v>
      </c>
      <c r="D69" s="60">
        <v>15</v>
      </c>
      <c r="F69" s="38">
        <f>E69*D69</f>
        <v>0</v>
      </c>
      <c r="G69" s="57"/>
      <c r="J69" s="71"/>
    </row>
    <row r="70" spans="1:10">
      <c r="A70" s="33" t="s">
        <v>245</v>
      </c>
      <c r="B70" s="43" t="s">
        <v>246</v>
      </c>
      <c r="C70" s="59" t="s">
        <v>205</v>
      </c>
      <c r="D70" s="60">
        <v>70</v>
      </c>
      <c r="F70" s="38">
        <f>E70*D70</f>
        <v>0</v>
      </c>
      <c r="G70" s="57"/>
      <c r="J70" s="71"/>
    </row>
    <row r="71" spans="1:10">
      <c r="A71" s="33" t="s">
        <v>247</v>
      </c>
      <c r="B71" s="43" t="s">
        <v>248</v>
      </c>
      <c r="C71" s="59"/>
      <c r="D71" s="60"/>
      <c r="G71" s="57"/>
      <c r="J71" s="71"/>
    </row>
    <row r="72" spans="1:10">
      <c r="A72" s="33" t="s">
        <v>249</v>
      </c>
      <c r="B72" s="43" t="s">
        <v>250</v>
      </c>
      <c r="C72" s="59" t="s">
        <v>205</v>
      </c>
      <c r="D72" s="60">
        <v>60</v>
      </c>
      <c r="F72" s="38">
        <f>E72*D72</f>
        <v>0</v>
      </c>
      <c r="G72" s="57"/>
    </row>
    <row r="73" spans="1:10">
      <c r="A73" s="33" t="s">
        <v>251</v>
      </c>
      <c r="B73" s="43" t="s">
        <v>252</v>
      </c>
      <c r="C73" s="59" t="s">
        <v>205</v>
      </c>
      <c r="D73" s="60">
        <v>70</v>
      </c>
      <c r="F73" s="38">
        <f>E73*D73</f>
        <v>0</v>
      </c>
      <c r="G73" s="57"/>
    </row>
    <row r="74" spans="1:10">
      <c r="A74" s="33" t="s">
        <v>253</v>
      </c>
      <c r="B74" s="43" t="s">
        <v>254</v>
      </c>
      <c r="C74" s="59"/>
      <c r="D74" s="60"/>
      <c r="G74" s="57"/>
    </row>
    <row r="75" spans="1:10" ht="49.5">
      <c r="A75" s="33" t="s">
        <v>255</v>
      </c>
      <c r="B75" s="43" t="s">
        <v>256</v>
      </c>
      <c r="C75" s="59" t="s">
        <v>205</v>
      </c>
      <c r="D75" s="60">
        <v>170</v>
      </c>
      <c r="F75" s="38">
        <f>E75*D75</f>
        <v>0</v>
      </c>
      <c r="G75" s="57"/>
    </row>
    <row r="76" spans="1:10" ht="280.5">
      <c r="A76" s="33" t="s">
        <v>257</v>
      </c>
      <c r="B76" s="43" t="s">
        <v>258</v>
      </c>
      <c r="C76" s="59" t="s">
        <v>205</v>
      </c>
      <c r="D76" s="60">
        <v>25</v>
      </c>
      <c r="F76" s="38">
        <f>E76*D76</f>
        <v>0</v>
      </c>
      <c r="G76" s="57"/>
    </row>
    <row r="77" spans="1:10" ht="49.5">
      <c r="A77" s="33" t="s">
        <v>259</v>
      </c>
      <c r="B77" s="43" t="s">
        <v>260</v>
      </c>
      <c r="C77" s="59" t="s">
        <v>222</v>
      </c>
      <c r="D77" s="60">
        <v>30</v>
      </c>
      <c r="F77" s="38">
        <f>E77*D77</f>
        <v>0</v>
      </c>
      <c r="G77" s="57"/>
      <c r="J77" s="71"/>
    </row>
    <row r="78" spans="1:10" ht="49.5">
      <c r="A78" s="33" t="s">
        <v>261</v>
      </c>
      <c r="B78" s="43" t="s">
        <v>262</v>
      </c>
      <c r="C78" s="59" t="s">
        <v>205</v>
      </c>
      <c r="D78" s="60">
        <v>100</v>
      </c>
      <c r="F78" s="38">
        <f>E78*D78</f>
        <v>0</v>
      </c>
      <c r="G78" s="57"/>
    </row>
    <row r="79" spans="1:10">
      <c r="A79" s="33" t="s">
        <v>263</v>
      </c>
      <c r="B79" s="43" t="s">
        <v>264</v>
      </c>
      <c r="C79" s="59" t="s">
        <v>227</v>
      </c>
      <c r="D79" s="60">
        <v>5</v>
      </c>
      <c r="F79" s="38">
        <f>E79*D79</f>
        <v>0</v>
      </c>
      <c r="G79" s="57"/>
    </row>
    <row r="80" spans="1:10">
      <c r="A80" s="33" t="s">
        <v>265</v>
      </c>
      <c r="B80" s="43" t="s">
        <v>266</v>
      </c>
      <c r="C80" s="59"/>
      <c r="D80" s="60"/>
      <c r="G80" s="57"/>
    </row>
    <row r="81" spans="1:10">
      <c r="A81" s="33" t="s">
        <v>267</v>
      </c>
      <c r="B81" s="43" t="s">
        <v>268</v>
      </c>
      <c r="C81" s="59" t="s">
        <v>227</v>
      </c>
      <c r="D81" s="60">
        <v>120</v>
      </c>
      <c r="F81" s="38">
        <f>E81*D81</f>
        <v>0</v>
      </c>
      <c r="G81" s="57"/>
      <c r="J81" s="71"/>
    </row>
    <row r="82" spans="1:10">
      <c r="A82" s="33" t="s">
        <v>269</v>
      </c>
      <c r="B82" s="43" t="s">
        <v>270</v>
      </c>
      <c r="C82" s="59" t="s">
        <v>227</v>
      </c>
      <c r="D82" s="60">
        <v>50</v>
      </c>
      <c r="F82" s="38">
        <f>E82*D82</f>
        <v>0</v>
      </c>
      <c r="G82" s="57"/>
      <c r="J82" s="71"/>
    </row>
    <row r="83" spans="1:10">
      <c r="A83" s="33" t="s">
        <v>271</v>
      </c>
      <c r="B83" s="43" t="s">
        <v>272</v>
      </c>
      <c r="C83" s="59"/>
      <c r="D83" s="60"/>
      <c r="G83" s="57"/>
      <c r="J83" s="71"/>
    </row>
    <row r="84" spans="1:10">
      <c r="A84" s="33" t="s">
        <v>273</v>
      </c>
      <c r="B84" s="43" t="s">
        <v>274</v>
      </c>
      <c r="C84" s="59" t="s">
        <v>222</v>
      </c>
      <c r="D84" s="60">
        <v>25</v>
      </c>
      <c r="F84" s="38">
        <f>E84*D84</f>
        <v>0</v>
      </c>
      <c r="G84" s="57"/>
      <c r="J84" s="71"/>
    </row>
    <row r="85" spans="1:10">
      <c r="A85" s="33" t="s">
        <v>275</v>
      </c>
      <c r="B85" s="43" t="s">
        <v>276</v>
      </c>
      <c r="C85" s="59" t="s">
        <v>222</v>
      </c>
      <c r="D85" s="60">
        <v>50</v>
      </c>
      <c r="F85" s="38">
        <f>E85*D85</f>
        <v>0</v>
      </c>
      <c r="G85" s="57"/>
      <c r="J85" s="71"/>
    </row>
    <row r="86" spans="1:10">
      <c r="A86" s="33" t="s">
        <v>277</v>
      </c>
      <c r="B86" s="43" t="s">
        <v>278</v>
      </c>
      <c r="C86" s="59" t="s">
        <v>227</v>
      </c>
      <c r="D86" s="60">
        <v>100</v>
      </c>
      <c r="F86" s="38">
        <f>E86*D86</f>
        <v>0</v>
      </c>
      <c r="G86" s="57"/>
      <c r="J86" s="71"/>
    </row>
    <row r="87" spans="1:10" ht="33">
      <c r="A87" s="33" t="s">
        <v>279</v>
      </c>
      <c r="B87" s="43" t="s">
        <v>280</v>
      </c>
      <c r="C87" s="59"/>
      <c r="D87" s="60"/>
      <c r="G87" s="57"/>
      <c r="J87" s="71"/>
    </row>
    <row r="88" spans="1:10">
      <c r="A88" s="33" t="s">
        <v>273</v>
      </c>
      <c r="B88" s="43" t="s">
        <v>281</v>
      </c>
      <c r="C88" s="59" t="s">
        <v>282</v>
      </c>
      <c r="D88" s="60">
        <v>10</v>
      </c>
      <c r="F88" s="38">
        <f>E88*D88</f>
        <v>0</v>
      </c>
      <c r="G88" s="57"/>
      <c r="J88" s="40"/>
    </row>
    <row r="89" spans="1:10">
      <c r="A89" s="33" t="s">
        <v>283</v>
      </c>
      <c r="B89" s="43" t="s">
        <v>284</v>
      </c>
      <c r="C89" s="59" t="s">
        <v>282</v>
      </c>
      <c r="D89" s="60">
        <v>15</v>
      </c>
      <c r="F89" s="38">
        <f>E89*D89</f>
        <v>0</v>
      </c>
      <c r="G89" s="57"/>
    </row>
    <row r="90" spans="1:10">
      <c r="A90" s="33" t="s">
        <v>285</v>
      </c>
      <c r="B90" s="43" t="s">
        <v>286</v>
      </c>
      <c r="C90" s="59" t="s">
        <v>282</v>
      </c>
      <c r="D90" s="60">
        <v>20</v>
      </c>
      <c r="F90" s="38">
        <f>E90*D90</f>
        <v>0</v>
      </c>
      <c r="G90" s="57"/>
      <c r="J90" s="72"/>
    </row>
    <row r="91" spans="1:10">
      <c r="A91" s="33" t="s">
        <v>287</v>
      </c>
      <c r="B91" s="43" t="s">
        <v>288</v>
      </c>
      <c r="C91" s="59" t="s">
        <v>282</v>
      </c>
      <c r="D91" s="60">
        <v>10</v>
      </c>
      <c r="F91" s="38">
        <f>E91*D91</f>
        <v>0</v>
      </c>
      <c r="G91" s="57"/>
    </row>
    <row r="92" spans="1:10" s="76" customFormat="1">
      <c r="A92" s="61" t="s">
        <v>215</v>
      </c>
      <c r="B92" s="62" t="s">
        <v>289</v>
      </c>
      <c r="C92" s="63"/>
      <c r="D92" s="64"/>
      <c r="E92" s="65"/>
      <c r="F92" s="66">
        <f>SUM(F52:F91)</f>
        <v>0</v>
      </c>
      <c r="G92" s="73"/>
      <c r="H92" s="74"/>
      <c r="I92" s="74"/>
      <c r="J92" s="75"/>
    </row>
    <row r="93" spans="1:10">
      <c r="G93" s="57"/>
    </row>
    <row r="94" spans="1:10">
      <c r="A94" s="33" t="s">
        <v>166</v>
      </c>
      <c r="B94" s="46" t="s">
        <v>41</v>
      </c>
      <c r="C94" s="47"/>
      <c r="G94" s="57"/>
    </row>
    <row r="95" spans="1:10" ht="49.5">
      <c r="A95" s="33" t="s">
        <v>290</v>
      </c>
      <c r="B95" s="43" t="s">
        <v>291</v>
      </c>
      <c r="C95" s="59"/>
      <c r="D95" s="60"/>
      <c r="G95" s="57"/>
    </row>
    <row r="96" spans="1:10">
      <c r="B96" s="43" t="s">
        <v>292</v>
      </c>
      <c r="C96" s="59"/>
      <c r="D96" s="60"/>
      <c r="G96" s="57"/>
    </row>
    <row r="97" spans="1:7">
      <c r="B97" s="43" t="s">
        <v>293</v>
      </c>
      <c r="C97" s="59"/>
      <c r="D97" s="60"/>
      <c r="G97" s="57"/>
    </row>
    <row r="98" spans="1:7" ht="115.5">
      <c r="B98" s="43" t="s">
        <v>294</v>
      </c>
      <c r="C98" s="59"/>
      <c r="D98" s="60"/>
      <c r="G98" s="57"/>
    </row>
    <row r="99" spans="1:7">
      <c r="B99" s="43" t="s">
        <v>295</v>
      </c>
      <c r="C99" s="59"/>
      <c r="D99" s="60"/>
      <c r="G99" s="57"/>
    </row>
    <row r="100" spans="1:7">
      <c r="B100" s="43" t="s">
        <v>296</v>
      </c>
      <c r="C100" s="59"/>
      <c r="D100" s="60"/>
      <c r="G100" s="57"/>
    </row>
    <row r="101" spans="1:7" ht="33">
      <c r="A101" s="33" t="s">
        <v>220</v>
      </c>
      <c r="B101" s="43" t="s">
        <v>297</v>
      </c>
      <c r="C101" s="59" t="s">
        <v>205</v>
      </c>
      <c r="D101" s="60">
        <v>22</v>
      </c>
      <c r="F101" s="38">
        <f>E101*D101</f>
        <v>0</v>
      </c>
      <c r="G101" s="57"/>
    </row>
    <row r="102" spans="1:7">
      <c r="B102" s="43" t="s">
        <v>298</v>
      </c>
      <c r="C102" s="59"/>
      <c r="D102" s="60"/>
      <c r="F102" s="38">
        <f>E102*D102</f>
        <v>0</v>
      </c>
      <c r="G102" s="57"/>
    </row>
    <row r="103" spans="1:7">
      <c r="B103" s="43" t="s">
        <v>299</v>
      </c>
      <c r="C103" s="59"/>
      <c r="D103" s="60"/>
      <c r="F103" s="38">
        <f>E103*D103</f>
        <v>0</v>
      </c>
      <c r="G103" s="57"/>
    </row>
    <row r="104" spans="1:7" ht="49.5">
      <c r="B104" s="43" t="s">
        <v>300</v>
      </c>
      <c r="C104" s="59"/>
      <c r="D104" s="60"/>
      <c r="F104" s="38">
        <f>E104*D104</f>
        <v>0</v>
      </c>
      <c r="G104" s="57"/>
    </row>
    <row r="105" spans="1:7" ht="33">
      <c r="A105" s="33" t="s">
        <v>223</v>
      </c>
      <c r="B105" s="43" t="s">
        <v>301</v>
      </c>
      <c r="C105" s="59"/>
      <c r="D105" s="60"/>
      <c r="G105" s="57"/>
    </row>
    <row r="106" spans="1:7">
      <c r="B106" s="43" t="s">
        <v>298</v>
      </c>
      <c r="C106" s="59"/>
      <c r="D106" s="60"/>
      <c r="G106" s="57"/>
    </row>
    <row r="107" spans="1:7">
      <c r="B107" s="43" t="s">
        <v>299</v>
      </c>
      <c r="C107" s="59"/>
      <c r="D107" s="60"/>
      <c r="G107" s="57"/>
    </row>
    <row r="108" spans="1:7" ht="49.5">
      <c r="B108" s="43" t="s">
        <v>300</v>
      </c>
      <c r="C108" s="59"/>
      <c r="D108" s="60"/>
      <c r="G108" s="57"/>
    </row>
    <row r="109" spans="1:7">
      <c r="A109" s="33" t="s">
        <v>302</v>
      </c>
      <c r="B109" s="43" t="s">
        <v>303</v>
      </c>
      <c r="C109" s="59" t="s">
        <v>222</v>
      </c>
      <c r="D109" s="60">
        <f>D77</f>
        <v>30</v>
      </c>
      <c r="F109" s="38">
        <f>E109*D109</f>
        <v>0</v>
      </c>
      <c r="G109" s="57"/>
    </row>
    <row r="110" spans="1:7">
      <c r="A110" s="33" t="s">
        <v>304</v>
      </c>
      <c r="B110" s="43" t="s">
        <v>305</v>
      </c>
      <c r="C110" s="59" t="s">
        <v>205</v>
      </c>
      <c r="D110" s="60">
        <f>D78</f>
        <v>100</v>
      </c>
      <c r="F110" s="38">
        <f>E110*D110</f>
        <v>0</v>
      </c>
      <c r="G110" s="57"/>
    </row>
    <row r="111" spans="1:7">
      <c r="A111" s="33" t="s">
        <v>306</v>
      </c>
      <c r="B111" s="43" t="s">
        <v>307</v>
      </c>
      <c r="C111" s="59" t="s">
        <v>227</v>
      </c>
      <c r="D111" s="60">
        <f>D81</f>
        <v>120</v>
      </c>
      <c r="F111" s="38">
        <f>E111*D111</f>
        <v>0</v>
      </c>
      <c r="G111" s="57"/>
    </row>
    <row r="112" spans="1:7">
      <c r="A112" s="33" t="s">
        <v>308</v>
      </c>
      <c r="B112" s="43" t="s">
        <v>309</v>
      </c>
      <c r="C112" s="59" t="s">
        <v>227</v>
      </c>
      <c r="D112" s="60">
        <f>D82</f>
        <v>50</v>
      </c>
      <c r="F112" s="38">
        <f>E112*D112</f>
        <v>0</v>
      </c>
      <c r="G112" s="57"/>
    </row>
    <row r="113" spans="1:10" ht="33">
      <c r="A113" s="33" t="s">
        <v>200</v>
      </c>
      <c r="B113" s="43" t="s">
        <v>310</v>
      </c>
      <c r="C113" s="59"/>
      <c r="D113" s="60"/>
      <c r="G113" s="57"/>
    </row>
    <row r="114" spans="1:10">
      <c r="A114" s="33" t="s">
        <v>203</v>
      </c>
      <c r="B114" s="43" t="s">
        <v>311</v>
      </c>
      <c r="C114" s="59" t="s">
        <v>205</v>
      </c>
      <c r="D114" s="60">
        <v>15</v>
      </c>
      <c r="F114" s="38">
        <f>E114*D114</f>
        <v>0</v>
      </c>
      <c r="G114" s="57"/>
    </row>
    <row r="115" spans="1:10">
      <c r="A115" s="33" t="s">
        <v>206</v>
      </c>
      <c r="B115" s="43" t="s">
        <v>312</v>
      </c>
      <c r="C115" s="59" t="s">
        <v>222</v>
      </c>
      <c r="D115" s="60">
        <v>15</v>
      </c>
      <c r="F115" s="38">
        <f>E115*D115</f>
        <v>0</v>
      </c>
      <c r="G115" s="57"/>
    </row>
    <row r="116" spans="1:10">
      <c r="A116" s="33" t="s">
        <v>208</v>
      </c>
      <c r="B116" s="43" t="s">
        <v>313</v>
      </c>
      <c r="C116" s="59" t="s">
        <v>205</v>
      </c>
      <c r="D116" s="60">
        <v>30</v>
      </c>
      <c r="F116" s="38">
        <f>E116*D116</f>
        <v>0</v>
      </c>
      <c r="G116" s="57"/>
    </row>
    <row r="117" spans="1:10">
      <c r="A117" s="33" t="s">
        <v>314</v>
      </c>
      <c r="B117" s="43" t="s">
        <v>315</v>
      </c>
      <c r="C117" s="59" t="s">
        <v>205</v>
      </c>
      <c r="D117" s="60">
        <f>D72</f>
        <v>60</v>
      </c>
      <c r="F117" s="38">
        <f>E117*D117</f>
        <v>0</v>
      </c>
      <c r="G117" s="57"/>
    </row>
    <row r="118" spans="1:10">
      <c r="A118" s="33" t="s">
        <v>208</v>
      </c>
      <c r="B118" s="43" t="s">
        <v>316</v>
      </c>
      <c r="C118" s="59" t="s">
        <v>205</v>
      </c>
      <c r="D118" s="60">
        <f>D73</f>
        <v>70</v>
      </c>
      <c r="F118" s="38">
        <f>E118*D118</f>
        <v>0</v>
      </c>
      <c r="G118" s="57"/>
    </row>
    <row r="119" spans="1:10" ht="49.5">
      <c r="A119" s="33" t="s">
        <v>210</v>
      </c>
      <c r="B119" s="43" t="s">
        <v>317</v>
      </c>
      <c r="C119" s="59" t="s">
        <v>199</v>
      </c>
      <c r="D119" s="36">
        <v>1</v>
      </c>
      <c r="F119" s="38">
        <f t="shared" ref="F119:F124" si="0">E119*D119</f>
        <v>0</v>
      </c>
      <c r="G119" s="57"/>
    </row>
    <row r="120" spans="1:10">
      <c r="A120" s="33" t="s">
        <v>247</v>
      </c>
      <c r="B120" s="43" t="s">
        <v>318</v>
      </c>
      <c r="C120" s="59" t="s">
        <v>227</v>
      </c>
      <c r="D120" s="36">
        <v>30</v>
      </c>
      <c r="F120" s="38">
        <f t="shared" si="0"/>
        <v>0</v>
      </c>
      <c r="G120" s="57"/>
    </row>
    <row r="121" spans="1:10" ht="33">
      <c r="A121" s="33" t="s">
        <v>253</v>
      </c>
      <c r="B121" s="43" t="s">
        <v>319</v>
      </c>
      <c r="C121" s="59"/>
      <c r="D121" s="60"/>
      <c r="F121" s="38">
        <f t="shared" si="0"/>
        <v>0</v>
      </c>
      <c r="G121" s="57"/>
    </row>
    <row r="122" spans="1:10">
      <c r="A122" s="33" t="s">
        <v>255</v>
      </c>
      <c r="B122" s="43" t="s">
        <v>320</v>
      </c>
      <c r="C122" s="59" t="s">
        <v>321</v>
      </c>
      <c r="D122" s="60">
        <v>50</v>
      </c>
      <c r="F122" s="38">
        <f t="shared" si="0"/>
        <v>0</v>
      </c>
      <c r="G122" s="57"/>
    </row>
    <row r="123" spans="1:10">
      <c r="A123" s="33" t="s">
        <v>257</v>
      </c>
      <c r="B123" s="43" t="s">
        <v>322</v>
      </c>
      <c r="C123" s="59" t="s">
        <v>321</v>
      </c>
      <c r="D123" s="60">
        <v>25</v>
      </c>
      <c r="F123" s="38">
        <f t="shared" si="0"/>
        <v>0</v>
      </c>
      <c r="G123" s="57"/>
    </row>
    <row r="124" spans="1:10">
      <c r="A124" s="33" t="s">
        <v>259</v>
      </c>
      <c r="B124" s="43" t="s">
        <v>323</v>
      </c>
      <c r="C124" s="59" t="s">
        <v>321</v>
      </c>
      <c r="D124" s="60">
        <v>10</v>
      </c>
      <c r="F124" s="38">
        <f t="shared" si="0"/>
        <v>0</v>
      </c>
      <c r="G124" s="57"/>
    </row>
    <row r="125" spans="1:10">
      <c r="A125" s="61" t="s">
        <v>166</v>
      </c>
      <c r="B125" s="62" t="s">
        <v>324</v>
      </c>
      <c r="C125" s="63"/>
      <c r="D125" s="64"/>
      <c r="E125" s="65"/>
      <c r="F125" s="66">
        <f>SUM(F95:F124)</f>
        <v>0</v>
      </c>
      <c r="G125" s="57"/>
    </row>
    <row r="126" spans="1:10" s="40" customFormat="1">
      <c r="A126" s="33"/>
      <c r="B126" s="42"/>
      <c r="C126" s="59"/>
      <c r="D126" s="36"/>
      <c r="E126" s="37"/>
      <c r="F126" s="38"/>
      <c r="G126" s="77"/>
      <c r="J126" s="41"/>
    </row>
    <row r="127" spans="1:10" s="40" customFormat="1">
      <c r="A127" s="33" t="s">
        <v>169</v>
      </c>
      <c r="B127" s="78" t="s">
        <v>170</v>
      </c>
      <c r="C127" s="59"/>
      <c r="D127" s="60"/>
      <c r="E127" s="37"/>
      <c r="F127" s="38"/>
      <c r="G127" s="77"/>
      <c r="J127" s="41"/>
    </row>
    <row r="128" spans="1:10">
      <c r="G128" s="57"/>
    </row>
    <row r="129" spans="1:10">
      <c r="A129" s="33" t="s">
        <v>171</v>
      </c>
      <c r="B129" s="46" t="s">
        <v>69</v>
      </c>
      <c r="G129" s="57"/>
    </row>
    <row r="130" spans="1:10" s="40" customFormat="1" ht="33">
      <c r="A130" s="33" t="s">
        <v>197</v>
      </c>
      <c r="B130" s="43" t="s">
        <v>325</v>
      </c>
      <c r="C130" s="35"/>
      <c r="D130" s="36"/>
      <c r="E130" s="37"/>
      <c r="F130" s="38"/>
      <c r="G130" s="77"/>
      <c r="J130" s="41"/>
    </row>
    <row r="131" spans="1:10" s="40" customFormat="1" ht="82.5">
      <c r="A131" s="33"/>
      <c r="B131" s="43" t="s">
        <v>326</v>
      </c>
      <c r="C131" s="35"/>
      <c r="D131" s="36"/>
      <c r="E131" s="37"/>
      <c r="F131" s="38"/>
      <c r="G131" s="77"/>
      <c r="J131" s="41"/>
    </row>
    <row r="132" spans="1:10" s="40" customFormat="1" ht="33">
      <c r="A132" s="33"/>
      <c r="B132" s="43" t="s">
        <v>327</v>
      </c>
      <c r="C132" s="35"/>
      <c r="D132" s="36"/>
      <c r="E132" s="37"/>
      <c r="F132" s="38"/>
      <c r="G132" s="77"/>
      <c r="J132" s="41"/>
    </row>
    <row r="133" spans="1:10" s="40" customFormat="1" ht="33">
      <c r="A133" s="33"/>
      <c r="B133" s="43" t="s">
        <v>328</v>
      </c>
      <c r="C133" s="35"/>
      <c r="D133" s="36"/>
      <c r="E133" s="37"/>
      <c r="F133" s="38"/>
      <c r="G133" s="77"/>
      <c r="J133" s="41"/>
    </row>
    <row r="134" spans="1:10" s="40" customFormat="1" ht="33">
      <c r="A134" s="33"/>
      <c r="B134" s="43" t="s">
        <v>329</v>
      </c>
      <c r="C134" s="35"/>
      <c r="D134" s="36"/>
      <c r="E134" s="37"/>
      <c r="F134" s="38"/>
      <c r="G134" s="77"/>
      <c r="J134" s="41"/>
    </row>
    <row r="135" spans="1:10" s="40" customFormat="1">
      <c r="A135" s="33"/>
      <c r="B135" s="43" t="s">
        <v>330</v>
      </c>
      <c r="C135" s="35"/>
      <c r="D135" s="36"/>
      <c r="E135" s="37"/>
      <c r="F135" s="38"/>
      <c r="G135" s="77"/>
      <c r="J135" s="41"/>
    </row>
    <row r="136" spans="1:10" s="40" customFormat="1" ht="33">
      <c r="A136" s="33"/>
      <c r="B136" s="43" t="s">
        <v>331</v>
      </c>
      <c r="C136" s="35"/>
      <c r="D136" s="36"/>
      <c r="E136" s="37"/>
      <c r="F136" s="38"/>
      <c r="G136" s="77"/>
      <c r="J136" s="41"/>
    </row>
    <row r="137" spans="1:10" s="40" customFormat="1" ht="33">
      <c r="A137" s="33"/>
      <c r="B137" s="43" t="s">
        <v>332</v>
      </c>
      <c r="C137" s="35"/>
      <c r="D137" s="36"/>
      <c r="E137" s="37"/>
      <c r="F137" s="38"/>
      <c r="G137" s="77"/>
      <c r="J137" s="41"/>
    </row>
    <row r="138" spans="1:10" s="40" customFormat="1" ht="33">
      <c r="A138" s="33"/>
      <c r="B138" s="43" t="s">
        <v>333</v>
      </c>
      <c r="C138" s="35"/>
      <c r="D138" s="36"/>
      <c r="E138" s="37"/>
      <c r="F138" s="38"/>
      <c r="G138" s="77"/>
      <c r="J138" s="41"/>
    </row>
    <row r="139" spans="1:10" s="40" customFormat="1">
      <c r="A139" s="33" t="s">
        <v>220</v>
      </c>
      <c r="B139" s="43" t="s">
        <v>334</v>
      </c>
      <c r="C139" s="35"/>
      <c r="D139" s="36"/>
      <c r="E139" s="37"/>
      <c r="F139" s="38"/>
      <c r="G139" s="77"/>
      <c r="J139" s="41"/>
    </row>
    <row r="140" spans="1:10" s="40" customFormat="1" ht="409.5">
      <c r="A140" s="33"/>
      <c r="B140" s="43" t="s">
        <v>335</v>
      </c>
      <c r="C140" s="35"/>
      <c r="D140" s="36"/>
      <c r="E140" s="37"/>
      <c r="F140" s="38"/>
      <c r="G140" s="77"/>
      <c r="J140" s="41"/>
    </row>
    <row r="141" spans="1:10" s="40" customFormat="1" ht="214.5">
      <c r="A141" s="33" t="s">
        <v>336</v>
      </c>
      <c r="B141" s="43" t="s">
        <v>337</v>
      </c>
      <c r="C141" s="35" t="s">
        <v>222</v>
      </c>
      <c r="D141" s="36">
        <v>1</v>
      </c>
      <c r="E141" s="37"/>
      <c r="F141" s="38">
        <f>E141*D141</f>
        <v>0</v>
      </c>
      <c r="G141" s="77"/>
      <c r="J141" s="41"/>
    </row>
    <row r="142" spans="1:10" s="40" customFormat="1">
      <c r="A142" s="33" t="s">
        <v>223</v>
      </c>
      <c r="B142" s="43" t="s">
        <v>338</v>
      </c>
      <c r="C142" s="35"/>
      <c r="D142" s="36"/>
      <c r="E142" s="37"/>
      <c r="F142" s="38"/>
      <c r="G142" s="77"/>
      <c r="J142" s="41"/>
    </row>
    <row r="143" spans="1:10" s="40" customFormat="1" ht="330">
      <c r="A143" s="33"/>
      <c r="B143" s="43" t="s">
        <v>339</v>
      </c>
      <c r="C143" s="35"/>
      <c r="D143" s="36"/>
      <c r="E143" s="37"/>
      <c r="F143" s="38"/>
      <c r="G143" s="77"/>
      <c r="J143" s="41"/>
    </row>
    <row r="144" spans="1:10" s="40" customFormat="1" ht="214.5">
      <c r="A144" s="33" t="s">
        <v>302</v>
      </c>
      <c r="B144" s="43" t="s">
        <v>340</v>
      </c>
      <c r="C144" s="35" t="s">
        <v>222</v>
      </c>
      <c r="D144" s="36">
        <v>2</v>
      </c>
      <c r="E144" s="37"/>
      <c r="F144" s="38">
        <f t="shared" ref="F144:F151" si="1">E144*D144</f>
        <v>0</v>
      </c>
      <c r="G144" s="77"/>
      <c r="J144" s="41"/>
    </row>
    <row r="145" spans="1:10" s="40" customFormat="1" ht="66">
      <c r="A145" s="33" t="s">
        <v>304</v>
      </c>
      <c r="B145" s="43" t="s">
        <v>341</v>
      </c>
      <c r="C145" s="35" t="s">
        <v>222</v>
      </c>
      <c r="D145" s="36">
        <v>1</v>
      </c>
      <c r="E145" s="37"/>
      <c r="F145" s="38">
        <f t="shared" si="1"/>
        <v>0</v>
      </c>
      <c r="G145" s="77"/>
      <c r="J145" s="41"/>
    </row>
    <row r="146" spans="1:10" s="40" customFormat="1" ht="66">
      <c r="A146" s="33" t="s">
        <v>304</v>
      </c>
      <c r="B146" s="43" t="s">
        <v>342</v>
      </c>
      <c r="C146" s="35" t="s">
        <v>222</v>
      </c>
      <c r="D146" s="36">
        <v>1</v>
      </c>
      <c r="E146" s="37"/>
      <c r="F146" s="38">
        <f t="shared" si="1"/>
        <v>0</v>
      </c>
      <c r="G146" s="77"/>
      <c r="J146" s="41"/>
    </row>
    <row r="147" spans="1:10" s="40" customFormat="1" ht="33">
      <c r="A147" s="33" t="s">
        <v>306</v>
      </c>
      <c r="B147" s="43" t="s">
        <v>343</v>
      </c>
      <c r="C147" s="35" t="s">
        <v>222</v>
      </c>
      <c r="D147" s="36">
        <v>8</v>
      </c>
      <c r="E147" s="37"/>
      <c r="F147" s="38">
        <f t="shared" si="1"/>
        <v>0</v>
      </c>
      <c r="G147" s="77"/>
      <c r="J147" s="41"/>
    </row>
    <row r="148" spans="1:10" s="40" customFormat="1" ht="33">
      <c r="A148" s="33" t="s">
        <v>344</v>
      </c>
      <c r="B148" s="43" t="s">
        <v>345</v>
      </c>
      <c r="C148" s="35" t="s">
        <v>222</v>
      </c>
      <c r="D148" s="36">
        <v>1</v>
      </c>
      <c r="E148" s="37"/>
      <c r="F148" s="38">
        <f t="shared" si="1"/>
        <v>0</v>
      </c>
      <c r="G148" s="77"/>
      <c r="J148" s="41"/>
    </row>
    <row r="149" spans="1:10" s="40" customFormat="1" ht="33">
      <c r="A149" s="33" t="s">
        <v>346</v>
      </c>
      <c r="B149" s="43" t="s">
        <v>347</v>
      </c>
      <c r="C149" s="35" t="s">
        <v>222</v>
      </c>
      <c r="D149" s="36">
        <v>8</v>
      </c>
      <c r="E149" s="37"/>
      <c r="F149" s="38">
        <f t="shared" si="1"/>
        <v>0</v>
      </c>
      <c r="G149" s="77"/>
      <c r="J149" s="41"/>
    </row>
    <row r="150" spans="1:10" s="40" customFormat="1" ht="49.5">
      <c r="A150" s="33" t="s">
        <v>200</v>
      </c>
      <c r="B150" s="43" t="s">
        <v>348</v>
      </c>
      <c r="C150" s="35" t="s">
        <v>199</v>
      </c>
      <c r="D150" s="36">
        <v>6</v>
      </c>
      <c r="E150" s="37"/>
      <c r="F150" s="38">
        <f t="shared" si="1"/>
        <v>0</v>
      </c>
      <c r="G150" s="77"/>
      <c r="J150" s="41"/>
    </row>
    <row r="151" spans="1:10" s="40" customFormat="1" ht="49.5">
      <c r="A151" s="33" t="s">
        <v>210</v>
      </c>
      <c r="B151" s="43" t="s">
        <v>349</v>
      </c>
      <c r="C151" s="35" t="s">
        <v>199</v>
      </c>
      <c r="D151" s="36">
        <v>1</v>
      </c>
      <c r="E151" s="37"/>
      <c r="F151" s="38">
        <f t="shared" si="1"/>
        <v>0</v>
      </c>
      <c r="G151" s="77"/>
      <c r="J151" s="41"/>
    </row>
    <row r="152" spans="1:10" s="40" customFormat="1">
      <c r="A152" s="61" t="s">
        <v>171</v>
      </c>
      <c r="B152" s="62" t="s">
        <v>350</v>
      </c>
      <c r="C152" s="63"/>
      <c r="D152" s="64"/>
      <c r="E152" s="65"/>
      <c r="F152" s="66">
        <f>SUM(F130:F151)</f>
        <v>0</v>
      </c>
      <c r="G152" s="77"/>
      <c r="J152" s="41"/>
    </row>
    <row r="153" spans="1:10">
      <c r="G153" s="57"/>
    </row>
    <row r="154" spans="1:10" s="40" customFormat="1">
      <c r="A154" s="33" t="s">
        <v>173</v>
      </c>
      <c r="B154" s="46" t="s">
        <v>94</v>
      </c>
      <c r="C154" s="35"/>
      <c r="D154" s="36"/>
      <c r="E154" s="37"/>
      <c r="F154" s="38"/>
      <c r="G154" s="77"/>
      <c r="J154" s="41"/>
    </row>
    <row r="155" spans="1:10" s="40" customFormat="1" ht="148.5">
      <c r="A155" s="33" t="s">
        <v>197</v>
      </c>
      <c r="B155" s="43" t="s">
        <v>351</v>
      </c>
      <c r="C155" s="59"/>
      <c r="D155" s="60"/>
      <c r="E155" s="37"/>
      <c r="F155" s="38"/>
      <c r="G155" s="77"/>
      <c r="J155" s="41"/>
    </row>
    <row r="156" spans="1:10" s="40" customFormat="1" ht="33">
      <c r="A156" s="33" t="s">
        <v>220</v>
      </c>
      <c r="B156" s="79" t="s">
        <v>352</v>
      </c>
      <c r="C156" s="59" t="s">
        <v>205</v>
      </c>
      <c r="D156" s="60">
        <v>205</v>
      </c>
      <c r="E156" s="37"/>
      <c r="F156" s="38">
        <f>E156*D156</f>
        <v>0</v>
      </c>
      <c r="G156" s="77"/>
      <c r="J156" s="41"/>
    </row>
    <row r="157" spans="1:10" s="40" customFormat="1" ht="33">
      <c r="A157" s="33" t="s">
        <v>223</v>
      </c>
      <c r="B157" s="79" t="s">
        <v>353</v>
      </c>
      <c r="C157" s="35" t="s">
        <v>205</v>
      </c>
      <c r="D157" s="36">
        <v>65</v>
      </c>
      <c r="E157" s="37"/>
      <c r="F157" s="38">
        <f t="shared" ref="F157:F164" si="2">E157*D157</f>
        <v>0</v>
      </c>
      <c r="G157" s="77"/>
      <c r="J157" s="41"/>
    </row>
    <row r="158" spans="1:10" s="40" customFormat="1" ht="33">
      <c r="A158" s="33" t="s">
        <v>225</v>
      </c>
      <c r="B158" s="79" t="s">
        <v>354</v>
      </c>
      <c r="C158" s="35" t="s">
        <v>205</v>
      </c>
      <c r="D158" s="36">
        <v>180</v>
      </c>
      <c r="E158" s="37"/>
      <c r="F158" s="38">
        <f>E158*D158</f>
        <v>0</v>
      </c>
      <c r="G158" s="77"/>
      <c r="J158" s="41"/>
    </row>
    <row r="159" spans="1:10" s="40" customFormat="1" ht="33">
      <c r="A159" s="33" t="s">
        <v>228</v>
      </c>
      <c r="B159" s="34" t="s">
        <v>355</v>
      </c>
      <c r="C159" s="35" t="s">
        <v>227</v>
      </c>
      <c r="D159" s="36">
        <v>90</v>
      </c>
      <c r="E159" s="37"/>
      <c r="F159" s="38">
        <f t="shared" si="2"/>
        <v>0</v>
      </c>
      <c r="G159" s="77"/>
      <c r="J159" s="41"/>
    </row>
    <row r="160" spans="1:10" s="40" customFormat="1" ht="49.5">
      <c r="A160" s="33" t="s">
        <v>230</v>
      </c>
      <c r="B160" s="79" t="s">
        <v>356</v>
      </c>
      <c r="C160" s="35" t="s">
        <v>227</v>
      </c>
      <c r="D160" s="36">
        <v>24</v>
      </c>
      <c r="E160" s="37"/>
      <c r="F160" s="38">
        <f t="shared" si="2"/>
        <v>0</v>
      </c>
      <c r="G160" s="77"/>
      <c r="J160" s="41"/>
    </row>
    <row r="161" spans="1:10" ht="66">
      <c r="A161" s="33" t="s">
        <v>200</v>
      </c>
      <c r="B161" s="34" t="s">
        <v>357</v>
      </c>
      <c r="F161" s="38">
        <f t="shared" si="2"/>
        <v>0</v>
      </c>
      <c r="G161" s="57"/>
    </row>
    <row r="162" spans="1:10">
      <c r="A162" s="33" t="s">
        <v>203</v>
      </c>
      <c r="B162" s="34" t="s">
        <v>358</v>
      </c>
      <c r="C162" s="35" t="s">
        <v>222</v>
      </c>
      <c r="D162" s="36">
        <v>15</v>
      </c>
      <c r="F162" s="38">
        <f t="shared" si="2"/>
        <v>0</v>
      </c>
      <c r="G162" s="57"/>
    </row>
    <row r="163" spans="1:10">
      <c r="A163" s="33" t="s">
        <v>206</v>
      </c>
      <c r="B163" s="34" t="s">
        <v>359</v>
      </c>
      <c r="C163" s="35" t="s">
        <v>222</v>
      </c>
      <c r="D163" s="36">
        <v>10</v>
      </c>
      <c r="F163" s="38">
        <f t="shared" si="2"/>
        <v>0</v>
      </c>
      <c r="G163" s="57"/>
    </row>
    <row r="164" spans="1:10" ht="82.5">
      <c r="A164" s="33" t="s">
        <v>210</v>
      </c>
      <c r="B164" s="43" t="s">
        <v>360</v>
      </c>
      <c r="C164" s="35" t="s">
        <v>222</v>
      </c>
      <c r="D164" s="36">
        <v>12</v>
      </c>
      <c r="F164" s="38">
        <f t="shared" si="2"/>
        <v>0</v>
      </c>
      <c r="G164" s="57"/>
    </row>
    <row r="165" spans="1:10" s="70" customFormat="1">
      <c r="A165" s="61" t="s">
        <v>173</v>
      </c>
      <c r="B165" s="62" t="s">
        <v>361</v>
      </c>
      <c r="C165" s="63"/>
      <c r="D165" s="64"/>
      <c r="E165" s="65"/>
      <c r="F165" s="66">
        <f>SUM(F155:F164)</f>
        <v>0</v>
      </c>
      <c r="G165" s="67"/>
      <c r="H165" s="68"/>
      <c r="I165" s="68"/>
      <c r="J165" s="69"/>
    </row>
    <row r="166" spans="1:10">
      <c r="B166" s="80"/>
      <c r="G166" s="57"/>
    </row>
    <row r="167" spans="1:10">
      <c r="A167" s="33" t="s">
        <v>175</v>
      </c>
      <c r="B167" s="46" t="s">
        <v>113</v>
      </c>
      <c r="G167" s="57"/>
    </row>
    <row r="168" spans="1:10" s="40" customFormat="1" ht="132">
      <c r="A168" s="33" t="s">
        <v>197</v>
      </c>
      <c r="B168" s="34" t="s">
        <v>362</v>
      </c>
      <c r="C168" s="35"/>
      <c r="D168" s="36"/>
      <c r="E168" s="37"/>
      <c r="F168" s="38"/>
      <c r="G168" s="77"/>
      <c r="J168" s="41"/>
    </row>
    <row r="169" spans="1:10" s="40" customFormat="1" ht="33">
      <c r="A169" s="33"/>
      <c r="B169" s="34" t="s">
        <v>363</v>
      </c>
      <c r="C169" s="35"/>
      <c r="D169" s="36"/>
      <c r="E169" s="37"/>
      <c r="F169" s="38"/>
      <c r="G169" s="77"/>
      <c r="J169" s="41"/>
    </row>
    <row r="170" spans="1:10" s="40" customFormat="1">
      <c r="A170" s="33"/>
      <c r="B170" s="34" t="s">
        <v>364</v>
      </c>
      <c r="C170" s="35"/>
      <c r="D170" s="36"/>
      <c r="E170" s="37"/>
      <c r="F170" s="38"/>
      <c r="G170" s="77"/>
      <c r="J170" s="41"/>
    </row>
    <row r="171" spans="1:10" s="40" customFormat="1" ht="66">
      <c r="A171" s="33" t="s">
        <v>220</v>
      </c>
      <c r="B171" s="34" t="s">
        <v>365</v>
      </c>
      <c r="C171" s="35" t="s">
        <v>205</v>
      </c>
      <c r="D171" s="36">
        <v>12</v>
      </c>
      <c r="E171" s="37"/>
      <c r="F171" s="38">
        <f>E171*D171</f>
        <v>0</v>
      </c>
      <c r="G171" s="77"/>
      <c r="J171" s="41"/>
    </row>
    <row r="172" spans="1:10" s="40" customFormat="1" ht="115.5">
      <c r="A172" s="33" t="s">
        <v>223</v>
      </c>
      <c r="B172" s="43" t="s">
        <v>366</v>
      </c>
      <c r="C172" s="35" t="s">
        <v>205</v>
      </c>
      <c r="D172" s="36">
        <v>12</v>
      </c>
      <c r="E172" s="37"/>
      <c r="F172" s="38">
        <f>E172*D172</f>
        <v>0</v>
      </c>
      <c r="G172" s="77"/>
      <c r="J172" s="41"/>
    </row>
    <row r="173" spans="1:10" s="40" customFormat="1" ht="132">
      <c r="A173" s="33" t="s">
        <v>367</v>
      </c>
      <c r="B173" s="34" t="s">
        <v>368</v>
      </c>
      <c r="C173" s="35"/>
      <c r="D173" s="36"/>
      <c r="E173" s="37"/>
      <c r="F173" s="38">
        <f>E173*D173</f>
        <v>0</v>
      </c>
      <c r="G173" s="77"/>
      <c r="J173" s="41"/>
    </row>
    <row r="174" spans="1:10" s="40" customFormat="1" ht="132">
      <c r="A174" s="33" t="s">
        <v>203</v>
      </c>
      <c r="B174" s="43" t="s">
        <v>369</v>
      </c>
      <c r="C174" s="35" t="s">
        <v>205</v>
      </c>
      <c r="D174" s="36">
        <v>20</v>
      </c>
      <c r="E174" s="37"/>
      <c r="F174" s="38">
        <f>E174*D174</f>
        <v>0</v>
      </c>
      <c r="G174" s="77"/>
      <c r="J174" s="41"/>
    </row>
    <row r="175" spans="1:10" s="40" customFormat="1">
      <c r="A175" s="61" t="s">
        <v>175</v>
      </c>
      <c r="B175" s="62" t="s">
        <v>370</v>
      </c>
      <c r="C175" s="63"/>
      <c r="D175" s="64"/>
      <c r="E175" s="65"/>
      <c r="F175" s="66">
        <f>SUM(F167:F174)</f>
        <v>0</v>
      </c>
      <c r="G175" s="77"/>
      <c r="J175" s="41"/>
    </row>
    <row r="176" spans="1:10">
      <c r="G176" s="57"/>
    </row>
    <row r="177" spans="1:10" s="40" customFormat="1">
      <c r="A177" s="33" t="s">
        <v>177</v>
      </c>
      <c r="B177" s="46" t="s">
        <v>119</v>
      </c>
      <c r="C177" s="35"/>
      <c r="D177" s="36"/>
      <c r="E177" s="37"/>
      <c r="F177" s="38"/>
      <c r="G177" s="77"/>
      <c r="J177" s="41"/>
    </row>
    <row r="178" spans="1:10" s="40" customFormat="1" ht="66">
      <c r="A178" s="33" t="s">
        <v>197</v>
      </c>
      <c r="B178" s="81" t="s">
        <v>371</v>
      </c>
      <c r="C178" s="35"/>
      <c r="D178" s="36"/>
      <c r="E178" s="37"/>
      <c r="F178" s="38"/>
      <c r="G178" s="77"/>
      <c r="J178" s="41"/>
    </row>
    <row r="179" spans="1:10" s="40" customFormat="1" ht="33">
      <c r="A179" s="33"/>
      <c r="B179" s="34" t="s">
        <v>372</v>
      </c>
      <c r="C179" s="35"/>
      <c r="D179" s="36"/>
      <c r="E179" s="37"/>
      <c r="F179" s="38"/>
      <c r="G179" s="77"/>
      <c r="J179" s="41"/>
    </row>
    <row r="180" spans="1:10" s="40" customFormat="1" ht="313.5">
      <c r="A180" s="33" t="s">
        <v>197</v>
      </c>
      <c r="B180" s="81" t="s">
        <v>373</v>
      </c>
      <c r="D180" s="36"/>
      <c r="E180" s="37"/>
      <c r="F180" s="38"/>
      <c r="G180" s="77"/>
      <c r="J180" s="41"/>
    </row>
    <row r="181" spans="1:10" s="40" customFormat="1" ht="33">
      <c r="A181" s="33" t="s">
        <v>220</v>
      </c>
      <c r="B181" s="81" t="s">
        <v>374</v>
      </c>
      <c r="C181" s="40" t="s">
        <v>205</v>
      </c>
      <c r="D181" s="36">
        <v>100</v>
      </c>
      <c r="E181" s="37"/>
      <c r="F181" s="38">
        <f>E181*D181</f>
        <v>0</v>
      </c>
      <c r="G181" s="77"/>
      <c r="J181" s="41"/>
    </row>
    <row r="182" spans="1:10" s="40" customFormat="1" ht="33">
      <c r="A182" s="33" t="s">
        <v>223</v>
      </c>
      <c r="B182" s="81" t="s">
        <v>375</v>
      </c>
      <c r="C182" s="40" t="s">
        <v>205</v>
      </c>
      <c r="D182" s="36">
        <v>50</v>
      </c>
      <c r="E182" s="37"/>
      <c r="F182" s="38">
        <f>E182*D182</f>
        <v>0</v>
      </c>
      <c r="G182" s="77"/>
      <c r="J182" s="41"/>
    </row>
    <row r="183" spans="1:10" s="40" customFormat="1" ht="33">
      <c r="A183" s="33" t="s">
        <v>225</v>
      </c>
      <c r="B183" s="81" t="s">
        <v>376</v>
      </c>
      <c r="C183" s="40" t="s">
        <v>205</v>
      </c>
      <c r="D183" s="36">
        <v>30</v>
      </c>
      <c r="E183" s="37"/>
      <c r="F183" s="38">
        <f>E183*D183</f>
        <v>0</v>
      </c>
      <c r="G183" s="77"/>
      <c r="J183" s="41"/>
    </row>
    <row r="184" spans="1:10" s="40" customFormat="1">
      <c r="A184" s="33" t="s">
        <v>228</v>
      </c>
      <c r="B184" s="34" t="s">
        <v>377</v>
      </c>
      <c r="C184" s="40" t="s">
        <v>205</v>
      </c>
      <c r="D184" s="36">
        <f>D183+D182+D181</f>
        <v>180</v>
      </c>
      <c r="E184" s="37"/>
      <c r="F184" s="38">
        <f>E184*D184</f>
        <v>0</v>
      </c>
      <c r="G184" s="77"/>
      <c r="J184" s="41"/>
    </row>
    <row r="185" spans="1:10" s="40" customFormat="1">
      <c r="A185" s="61" t="s">
        <v>177</v>
      </c>
      <c r="B185" s="62" t="s">
        <v>378</v>
      </c>
      <c r="C185" s="63"/>
      <c r="D185" s="64"/>
      <c r="E185" s="65"/>
      <c r="F185" s="66">
        <f>SUM(F178:F184)</f>
        <v>0</v>
      </c>
      <c r="G185" s="77"/>
      <c r="J185" s="41"/>
    </row>
    <row r="186" spans="1:10">
      <c r="G186" s="57"/>
    </row>
    <row r="187" spans="1:10" s="40" customFormat="1">
      <c r="A187" s="33" t="s">
        <v>179</v>
      </c>
      <c r="B187" s="46" t="s">
        <v>141</v>
      </c>
      <c r="C187" s="35"/>
      <c r="D187" s="36"/>
      <c r="E187" s="37"/>
      <c r="F187" s="38"/>
      <c r="G187" s="77"/>
      <c r="J187" s="41"/>
    </row>
    <row r="188" spans="1:10" s="40" customFormat="1">
      <c r="A188" s="33" t="s">
        <v>197</v>
      </c>
      <c r="B188" s="34" t="s">
        <v>379</v>
      </c>
      <c r="C188" s="35" t="s">
        <v>205</v>
      </c>
      <c r="D188" s="36">
        <v>180</v>
      </c>
      <c r="E188" s="37"/>
      <c r="F188" s="38">
        <f t="shared" ref="F188:F193" si="3">E188*D188</f>
        <v>0</v>
      </c>
      <c r="G188" s="77"/>
      <c r="J188" s="41"/>
    </row>
    <row r="189" spans="1:10" s="40" customFormat="1">
      <c r="A189" s="33" t="s">
        <v>200</v>
      </c>
      <c r="B189" s="34" t="s">
        <v>380</v>
      </c>
      <c r="C189" s="35" t="s">
        <v>205</v>
      </c>
      <c r="D189" s="36">
        <v>80</v>
      </c>
      <c r="E189" s="37"/>
      <c r="F189" s="38">
        <f t="shared" si="3"/>
        <v>0</v>
      </c>
      <c r="G189" s="77"/>
      <c r="J189" s="41"/>
    </row>
    <row r="190" spans="1:10" s="40" customFormat="1">
      <c r="A190" s="33" t="s">
        <v>210</v>
      </c>
      <c r="B190" s="43" t="s">
        <v>381</v>
      </c>
      <c r="C190" s="35"/>
      <c r="D190" s="36"/>
      <c r="E190" s="37"/>
      <c r="F190" s="38">
        <f t="shared" si="3"/>
        <v>0</v>
      </c>
      <c r="G190" s="77"/>
      <c r="J190" s="41"/>
    </row>
    <row r="191" spans="1:10" s="40" customFormat="1" ht="82.5">
      <c r="A191" s="33" t="s">
        <v>212</v>
      </c>
      <c r="B191" s="43" t="s">
        <v>382</v>
      </c>
      <c r="C191" s="35" t="s">
        <v>205</v>
      </c>
      <c r="D191" s="36">
        <v>650</v>
      </c>
      <c r="E191" s="37"/>
      <c r="F191" s="38">
        <f t="shared" si="3"/>
        <v>0</v>
      </c>
      <c r="G191" s="77"/>
      <c r="J191" s="41"/>
    </row>
    <row r="192" spans="1:10" s="40" customFormat="1" ht="82.5">
      <c r="A192" s="33" t="s">
        <v>238</v>
      </c>
      <c r="B192" s="43" t="s">
        <v>383</v>
      </c>
      <c r="C192" s="35" t="s">
        <v>205</v>
      </c>
      <c r="D192" s="36">
        <v>180</v>
      </c>
      <c r="E192" s="37"/>
      <c r="F192" s="38">
        <f t="shared" si="3"/>
        <v>0</v>
      </c>
      <c r="G192" s="77"/>
      <c r="J192" s="41"/>
    </row>
    <row r="193" spans="1:10" s="40" customFormat="1" ht="49.5">
      <c r="A193" s="33" t="s">
        <v>247</v>
      </c>
      <c r="B193" s="43" t="s">
        <v>384</v>
      </c>
      <c r="C193" s="35" t="s">
        <v>205</v>
      </c>
      <c r="D193" s="36">
        <v>25</v>
      </c>
      <c r="E193" s="37"/>
      <c r="F193" s="38">
        <f t="shared" si="3"/>
        <v>0</v>
      </c>
      <c r="G193" s="77"/>
      <c r="J193" s="41"/>
    </row>
    <row r="194" spans="1:10" s="40" customFormat="1">
      <c r="A194" s="61" t="s">
        <v>179</v>
      </c>
      <c r="B194" s="62" t="s">
        <v>385</v>
      </c>
      <c r="C194" s="63"/>
      <c r="D194" s="64"/>
      <c r="E194" s="65"/>
      <c r="F194" s="66">
        <f>SUM(F188:F193)</f>
        <v>0</v>
      </c>
      <c r="G194" s="77"/>
      <c r="J194" s="41"/>
    </row>
  </sheetData>
  <sheetProtection password="CBE7" sheet="1" objects="1" scenarios="1"/>
  <pageMargins left="0.59027777777777779" right="0.74791666666666667" top="0.6694444444444444" bottom="0.55138888888888893" header="0.51180555555555551" footer="0.31527777777777777"/>
  <pageSetup paperSize="9" scale="68" firstPageNumber="0" orientation="portrait" horizontalDpi="300" verticalDpi="300" r:id="rId1"/>
  <headerFooter alignWithMargins="0">
    <oddFooter>&amp;C&amp;"Arial CE,Navadno"&amp;P/&amp;N&amp;R&amp;"Arial Narrow,Navadno"&amp;9stran &amp;P</oddFooter>
  </headerFooter>
  <rowBreaks count="1" manualBreakCount="1">
    <brk id="35"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showZeros="0" view="pageBreakPreview" zoomScale="120" zoomScaleSheetLayoutView="120" workbookViewId="0">
      <selection activeCell="C4" sqref="C4"/>
    </sheetView>
  </sheetViews>
  <sheetFormatPr defaultRowHeight="11.25"/>
  <cols>
    <col min="1" max="1" width="4.140625" style="82" customWidth="1"/>
    <col min="2" max="2" width="11.28515625" style="83" customWidth="1"/>
    <col min="3" max="3" width="52.5703125" style="84" customWidth="1"/>
    <col min="4" max="4" width="11.28515625" style="85" customWidth="1"/>
    <col min="5" max="5" width="18" style="86" customWidth="1"/>
    <col min="6" max="16384" width="9.140625" style="82"/>
  </cols>
  <sheetData>
    <row r="1" spans="1:11" s="87" customFormat="1" ht="12.75" customHeight="1">
      <c r="B1" s="88" t="s">
        <v>386</v>
      </c>
      <c r="C1" s="529" t="s">
        <v>387</v>
      </c>
      <c r="D1" s="529"/>
      <c r="E1" s="529"/>
      <c r="F1" s="529"/>
      <c r="G1" s="89"/>
      <c r="H1" s="90"/>
      <c r="I1" s="90"/>
      <c r="J1" s="90"/>
      <c r="K1" s="90"/>
    </row>
    <row r="2" spans="1:11" s="87" customFormat="1" ht="12.75" customHeight="1">
      <c r="B2" s="91" t="s">
        <v>388</v>
      </c>
      <c r="C2" s="530" t="s">
        <v>389</v>
      </c>
      <c r="D2" s="530"/>
      <c r="E2" s="530"/>
      <c r="F2" s="530"/>
      <c r="G2" s="92"/>
      <c r="H2" s="90"/>
      <c r="I2" s="90"/>
      <c r="J2" s="90"/>
      <c r="K2" s="90"/>
    </row>
    <row r="3" spans="1:11" s="87" customFormat="1" ht="12">
      <c r="B3" s="93" t="s">
        <v>390</v>
      </c>
      <c r="C3" s="94" t="s">
        <v>391</v>
      </c>
      <c r="D3" s="95"/>
      <c r="E3" s="96"/>
      <c r="F3" s="96"/>
      <c r="G3" s="97"/>
      <c r="H3" s="90"/>
      <c r="I3" s="90"/>
      <c r="J3" s="90"/>
      <c r="K3" s="90"/>
    </row>
    <row r="4" spans="1:11" s="98" customFormat="1" ht="22.7" customHeight="1">
      <c r="B4" s="99" t="s">
        <v>392</v>
      </c>
      <c r="C4" s="100" t="s">
        <v>393</v>
      </c>
      <c r="D4" s="101"/>
      <c r="E4" s="102" t="s">
        <v>394</v>
      </c>
    </row>
    <row r="5" spans="1:11" s="98" customFormat="1">
      <c r="B5" s="103"/>
      <c r="C5" s="104"/>
      <c r="D5" s="105"/>
      <c r="E5" s="106"/>
    </row>
    <row r="6" spans="1:11" s="98" customFormat="1">
      <c r="B6" s="103"/>
      <c r="C6" s="104"/>
      <c r="D6" s="105"/>
      <c r="E6" s="106"/>
    </row>
    <row r="7" spans="1:11" s="98" customFormat="1">
      <c r="B7" s="107"/>
      <c r="C7" s="104"/>
      <c r="D7" s="105"/>
      <c r="E7" s="106"/>
    </row>
    <row r="8" spans="1:11" s="98" customFormat="1">
      <c r="B8" s="107"/>
      <c r="C8" s="104"/>
      <c r="D8" s="105"/>
      <c r="E8" s="106"/>
    </row>
    <row r="9" spans="1:11" s="98" customFormat="1" ht="15.75">
      <c r="A9" s="108"/>
      <c r="B9" s="109"/>
      <c r="C9" s="110" t="s">
        <v>395</v>
      </c>
      <c r="D9" s="111"/>
      <c r="E9" s="112"/>
    </row>
    <row r="10" spans="1:11" s="98" customFormat="1" ht="15.75">
      <c r="A10" s="108"/>
      <c r="B10" s="113" t="str">
        <f>'SI OGREVANJE, HLAJENJE'!B6</f>
        <v>OH</v>
      </c>
      <c r="C10" s="114" t="str">
        <f>'SI OGREVANJE, HLAJENJE'!C6</f>
        <v>OGREVANJE IN HLAJENJE</v>
      </c>
      <c r="D10" s="115"/>
      <c r="E10" s="115">
        <f>'SI OGREVANJE, HLAJENJE'!F372</f>
        <v>0</v>
      </c>
    </row>
    <row r="11" spans="1:11" s="98" customFormat="1" ht="15.75">
      <c r="A11" s="108"/>
      <c r="B11" s="113" t="str">
        <f>'SI PREZRAČEVANJE'!B6</f>
        <v>PK</v>
      </c>
      <c r="C11" s="116" t="str">
        <f>'SI PREZRAČEVANJE'!C6</f>
        <v>PREZRAČEVANJE</v>
      </c>
      <c r="D11" s="115"/>
      <c r="E11" s="115">
        <f>'SI PREZRAČEVANJE'!F82</f>
        <v>0</v>
      </c>
    </row>
    <row r="12" spans="1:11" s="98" customFormat="1" ht="15.75">
      <c r="A12" s="108"/>
      <c r="B12" s="113" t="str">
        <f>'SI VODOVOD, KANALIZACIJA'!B6</f>
        <v>VK</v>
      </c>
      <c r="C12" s="116" t="str">
        <f>'SI VODOVOD, KANALIZACIJA'!C6</f>
        <v>VODOVOD IN KANALIZACIJA</v>
      </c>
      <c r="D12" s="115"/>
      <c r="E12" s="115">
        <f>'SI VODOVOD, KANALIZACIJA'!F131</f>
        <v>0</v>
      </c>
    </row>
    <row r="13" spans="1:11" s="98" customFormat="1" ht="15.75">
      <c r="A13" s="117"/>
      <c r="B13" s="118"/>
      <c r="C13" s="119"/>
      <c r="D13" s="120"/>
      <c r="E13" s="121"/>
    </row>
    <row r="14" spans="1:11" s="98" customFormat="1" ht="15.75">
      <c r="A14" s="108"/>
      <c r="B14" s="118"/>
      <c r="C14" s="119"/>
      <c r="D14" s="122"/>
      <c r="E14" s="121"/>
    </row>
    <row r="15" spans="1:11" s="98" customFormat="1" ht="15.75">
      <c r="A15" s="117"/>
      <c r="B15" s="118"/>
      <c r="C15" s="123" t="s">
        <v>396</v>
      </c>
      <c r="D15" s="115"/>
      <c r="E15" s="115">
        <f>SUM(E10:E14)</f>
        <v>0</v>
      </c>
    </row>
    <row r="16" spans="1:11" s="98" customFormat="1">
      <c r="B16" s="124"/>
      <c r="C16" s="123"/>
      <c r="D16" s="125"/>
      <c r="E16" s="126"/>
    </row>
    <row r="17" spans="2:2">
      <c r="B17" s="127"/>
    </row>
    <row r="18" spans="2:2">
      <c r="B18" s="127"/>
    </row>
    <row r="19" spans="2:2">
      <c r="B19" s="127"/>
    </row>
    <row r="20" spans="2:2">
      <c r="B20" s="127"/>
    </row>
  </sheetData>
  <sheetProtection sheet="1"/>
  <mergeCells count="2">
    <mergeCell ref="C1:F1"/>
    <mergeCell ref="C2:F2"/>
  </mergeCells>
  <conditionalFormatting sqref="D4:E64213">
    <cfRule type="cellIs" priority="1" stopIfTrue="1" operator="equal">
      <formula>0</formula>
    </cfRule>
  </conditionalFormatting>
  <pageMargins left="0.70833333333333337" right="0.70833333333333337" top="0.74791666666666667" bottom="0.74791666666666667" header="0.51180555555555551" footer="0.51180555555555551"/>
  <pageSetup paperSize="9" scale="83" firstPageNumber="0" orientation="portrait" horizontalDpi="300" verticalDpi="300" r:id="rId1"/>
  <headerFooter alignWithMargins="0"/>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41"/>
  <sheetViews>
    <sheetView showZeros="0" view="pageBreakPreview" topLeftCell="A24" zoomScaleSheetLayoutView="100" workbookViewId="0">
      <selection activeCell="C36" sqref="C36"/>
    </sheetView>
  </sheetViews>
  <sheetFormatPr defaultRowHeight="12.75"/>
  <cols>
    <col min="1" max="1" width="3.28515625" customWidth="1"/>
    <col min="3" max="3" width="61.42578125" customWidth="1"/>
  </cols>
  <sheetData>
    <row r="1" spans="2:9" s="128" customFormat="1" ht="15.75">
      <c r="B1" s="129" t="s">
        <v>397</v>
      </c>
      <c r="C1" s="110" t="s">
        <v>398</v>
      </c>
      <c r="D1" s="130"/>
      <c r="E1" s="111"/>
      <c r="F1" s="112"/>
      <c r="G1" s="111"/>
      <c r="H1" s="111"/>
      <c r="I1" s="112"/>
    </row>
    <row r="2" spans="2:9" s="131" customFormat="1" ht="12">
      <c r="B2" s="132"/>
      <c r="C2" s="132"/>
      <c r="D2" s="133"/>
      <c r="E2" s="134"/>
      <c r="F2" s="135"/>
      <c r="G2" s="134"/>
      <c r="H2" s="134"/>
      <c r="I2" s="135"/>
    </row>
    <row r="3" spans="2:9" s="131" customFormat="1" ht="12">
      <c r="B3" s="132"/>
      <c r="C3" s="132" t="s">
        <v>11</v>
      </c>
      <c r="D3" s="133"/>
      <c r="E3" s="134"/>
      <c r="F3" s="135"/>
      <c r="G3" s="134"/>
      <c r="H3" s="134"/>
      <c r="I3" s="135"/>
    </row>
    <row r="4" spans="2:9" s="131" customFormat="1" ht="12">
      <c r="B4" s="136"/>
      <c r="C4" s="137"/>
      <c r="D4" s="133"/>
      <c r="E4" s="134"/>
      <c r="F4" s="135"/>
      <c r="G4" s="134"/>
      <c r="H4" s="134"/>
      <c r="I4" s="135"/>
    </row>
    <row r="5" spans="2:9" s="131" customFormat="1" ht="24">
      <c r="B5" s="136"/>
      <c r="C5" s="138" t="s">
        <v>399</v>
      </c>
      <c r="D5" s="133"/>
      <c r="E5" s="134"/>
      <c r="F5" s="135"/>
      <c r="G5" s="134"/>
      <c r="H5" s="134"/>
      <c r="I5" s="135"/>
    </row>
    <row r="6" spans="2:9" s="131" customFormat="1" ht="48">
      <c r="B6" s="136"/>
      <c r="C6" s="138" t="s">
        <v>400</v>
      </c>
      <c r="D6" s="133"/>
      <c r="E6" s="134"/>
      <c r="F6" s="135"/>
      <c r="G6" s="134"/>
      <c r="H6" s="134"/>
      <c r="I6" s="135"/>
    </row>
    <row r="7" spans="2:9" s="131" customFormat="1" ht="120">
      <c r="B7" s="136"/>
      <c r="C7" s="138" t="s">
        <v>401</v>
      </c>
      <c r="D7" s="133"/>
      <c r="E7" s="134"/>
      <c r="F7" s="135"/>
      <c r="G7" s="134"/>
      <c r="H7" s="134"/>
      <c r="I7" s="135"/>
    </row>
    <row r="8" spans="2:9" s="131" customFormat="1" ht="36">
      <c r="B8" s="136"/>
      <c r="C8" s="138" t="s">
        <v>402</v>
      </c>
      <c r="D8" s="133"/>
      <c r="E8" s="134"/>
      <c r="F8" s="135"/>
      <c r="G8" s="134"/>
      <c r="H8" s="134"/>
      <c r="I8" s="135"/>
    </row>
    <row r="9" spans="2:9" s="131" customFormat="1" ht="132">
      <c r="B9" s="136"/>
      <c r="C9" s="138" t="s">
        <v>403</v>
      </c>
      <c r="D9" s="137"/>
      <c r="E9" s="137"/>
      <c r="F9" s="137"/>
      <c r="G9" s="137"/>
      <c r="H9" s="137"/>
      <c r="I9" s="135"/>
    </row>
    <row r="10" spans="2:9" s="131" customFormat="1" ht="96">
      <c r="B10" s="136"/>
      <c r="C10" s="138" t="s">
        <v>404</v>
      </c>
      <c r="D10" s="137"/>
      <c r="E10" s="137"/>
      <c r="F10" s="137"/>
      <c r="G10" s="137"/>
      <c r="H10" s="137"/>
      <c r="I10" s="135"/>
    </row>
    <row r="11" spans="2:9" s="131" customFormat="1" ht="104.25" customHeight="1">
      <c r="B11" s="136"/>
      <c r="C11" s="138" t="s">
        <v>405</v>
      </c>
      <c r="D11" s="137"/>
      <c r="E11" s="137"/>
      <c r="F11" s="137"/>
      <c r="G11" s="137"/>
      <c r="H11" s="137"/>
      <c r="I11" s="135"/>
    </row>
    <row r="12" spans="2:9" s="131" customFormat="1" ht="36">
      <c r="B12" s="136"/>
      <c r="C12" s="138" t="s">
        <v>406</v>
      </c>
      <c r="D12" s="137"/>
      <c r="E12" s="137"/>
      <c r="F12" s="137"/>
      <c r="G12" s="137"/>
      <c r="H12" s="137"/>
      <c r="I12" s="135"/>
    </row>
    <row r="13" spans="2:9" s="131" customFormat="1" ht="60">
      <c r="B13" s="136"/>
      <c r="C13" s="138" t="s">
        <v>407</v>
      </c>
      <c r="D13" s="137"/>
      <c r="E13" s="137"/>
      <c r="F13" s="137"/>
      <c r="G13" s="137"/>
      <c r="H13" s="137"/>
      <c r="I13" s="135"/>
    </row>
    <row r="14" spans="2:9" s="131" customFormat="1" ht="60">
      <c r="B14" s="136"/>
      <c r="C14" s="138" t="s">
        <v>408</v>
      </c>
      <c r="D14" s="137"/>
      <c r="E14" s="137"/>
      <c r="F14" s="137"/>
      <c r="G14" s="137"/>
      <c r="H14" s="137"/>
      <c r="I14" s="135"/>
    </row>
    <row r="15" spans="2:9" s="131" customFormat="1" ht="18" customHeight="1">
      <c r="B15" s="136"/>
      <c r="C15" s="139"/>
      <c r="D15" s="137"/>
      <c r="E15" s="137"/>
      <c r="F15" s="137"/>
      <c r="G15" s="137"/>
      <c r="H15" s="137"/>
      <c r="I15" s="135"/>
    </row>
    <row r="16" spans="2:9" s="131" customFormat="1" ht="12">
      <c r="B16" s="136"/>
      <c r="C16" s="139" t="s">
        <v>409</v>
      </c>
      <c r="D16" s="137"/>
      <c r="E16" s="137"/>
      <c r="F16" s="137"/>
      <c r="G16" s="137"/>
      <c r="H16" s="137"/>
      <c r="I16" s="135"/>
    </row>
    <row r="17" spans="2:9" s="131" customFormat="1" ht="12">
      <c r="B17" s="136"/>
      <c r="C17" s="138" t="s">
        <v>410</v>
      </c>
      <c r="D17" s="137"/>
      <c r="E17" s="137"/>
      <c r="F17" s="137"/>
      <c r="G17" s="137"/>
      <c r="H17" s="137"/>
      <c r="I17" s="135"/>
    </row>
    <row r="18" spans="2:9" s="131" customFormat="1" ht="12">
      <c r="B18" s="136"/>
      <c r="C18" s="138" t="s">
        <v>411</v>
      </c>
      <c r="D18" s="137"/>
      <c r="E18" s="137"/>
      <c r="F18" s="137"/>
      <c r="G18" s="137"/>
      <c r="H18" s="137"/>
      <c r="I18" s="135"/>
    </row>
    <row r="19" spans="2:9" s="131" customFormat="1" ht="12">
      <c r="B19" s="136"/>
      <c r="C19" s="138" t="s">
        <v>412</v>
      </c>
      <c r="D19" s="137"/>
      <c r="E19" s="137"/>
      <c r="F19" s="137"/>
      <c r="G19" s="137"/>
      <c r="H19" s="137"/>
      <c r="I19" s="135"/>
    </row>
    <row r="20" spans="2:9" s="131" customFormat="1" ht="24">
      <c r="B20" s="136"/>
      <c r="C20" s="138" t="s">
        <v>413</v>
      </c>
      <c r="D20" s="137"/>
      <c r="E20" s="137"/>
      <c r="F20" s="137"/>
      <c r="G20" s="137"/>
      <c r="H20" s="137"/>
      <c r="I20" s="135"/>
    </row>
    <row r="21" spans="2:9" s="131" customFormat="1" ht="30.2" customHeight="1">
      <c r="B21" s="136"/>
      <c r="C21" s="138" t="s">
        <v>414</v>
      </c>
      <c r="D21" s="137"/>
      <c r="E21" s="137"/>
      <c r="F21" s="137"/>
      <c r="G21" s="137"/>
      <c r="H21" s="137"/>
      <c r="I21" s="135"/>
    </row>
    <row r="22" spans="2:9" s="131" customFormat="1" ht="17.100000000000001" customHeight="1">
      <c r="B22" s="136"/>
      <c r="C22" s="138" t="s">
        <v>415</v>
      </c>
      <c r="D22" s="137"/>
      <c r="E22" s="137"/>
      <c r="F22" s="137"/>
      <c r="G22" s="137"/>
      <c r="H22" s="137"/>
      <c r="I22" s="135"/>
    </row>
    <row r="23" spans="2:9" s="131" customFormat="1" ht="39.950000000000003" customHeight="1">
      <c r="B23" s="136"/>
      <c r="C23" s="138" t="s">
        <v>416</v>
      </c>
      <c r="D23" s="137"/>
      <c r="E23" s="137"/>
      <c r="F23" s="137"/>
      <c r="G23" s="137"/>
      <c r="H23" s="137"/>
      <c r="I23" s="135"/>
    </row>
    <row r="24" spans="2:9" s="131" customFormat="1" ht="30.2" customHeight="1">
      <c r="B24" s="136"/>
      <c r="C24" s="138" t="s">
        <v>417</v>
      </c>
      <c r="D24" s="137"/>
      <c r="E24" s="137"/>
      <c r="F24" s="137"/>
      <c r="G24" s="137"/>
      <c r="H24" s="137"/>
      <c r="I24" s="135"/>
    </row>
    <row r="25" spans="2:9" s="131" customFormat="1" ht="17.100000000000001" customHeight="1">
      <c r="B25" s="136"/>
      <c r="C25" s="138" t="s">
        <v>418</v>
      </c>
      <c r="D25" s="137"/>
      <c r="E25" s="137"/>
      <c r="F25" s="137"/>
      <c r="G25" s="137"/>
      <c r="H25" s="137"/>
      <c r="I25" s="135"/>
    </row>
    <row r="26" spans="2:9" s="131" customFormat="1" ht="55.15" customHeight="1">
      <c r="B26" s="136"/>
      <c r="C26" s="138" t="s">
        <v>419</v>
      </c>
      <c r="D26" s="137"/>
      <c r="E26" s="137"/>
      <c r="F26" s="137"/>
      <c r="G26" s="137"/>
      <c r="H26" s="137"/>
      <c r="I26" s="135"/>
    </row>
    <row r="27" spans="2:9" s="131" customFormat="1" ht="18" customHeight="1">
      <c r="B27" s="136"/>
      <c r="C27" s="138" t="s">
        <v>420</v>
      </c>
      <c r="D27" s="137"/>
      <c r="E27" s="137"/>
      <c r="F27" s="137"/>
      <c r="G27" s="137"/>
      <c r="H27" s="137"/>
      <c r="I27" s="135"/>
    </row>
    <row r="28" spans="2:9" s="131" customFormat="1" ht="30.2" customHeight="1">
      <c r="B28" s="136"/>
      <c r="C28" s="138" t="s">
        <v>421</v>
      </c>
      <c r="D28" s="137"/>
      <c r="E28" s="137"/>
      <c r="F28" s="137"/>
      <c r="G28" s="137"/>
      <c r="H28" s="137"/>
      <c r="I28" s="135"/>
    </row>
    <row r="29" spans="2:9" s="131" customFormat="1" ht="48">
      <c r="B29" s="136"/>
      <c r="C29" s="138" t="s">
        <v>422</v>
      </c>
      <c r="D29" s="137"/>
      <c r="E29" s="137"/>
      <c r="F29" s="137"/>
      <c r="G29" s="137"/>
      <c r="H29" s="137"/>
      <c r="I29" s="135"/>
    </row>
    <row r="30" spans="2:9" s="131" customFormat="1" ht="18" customHeight="1">
      <c r="B30" s="136"/>
      <c r="C30" s="138" t="s">
        <v>423</v>
      </c>
      <c r="D30" s="137"/>
      <c r="E30" s="137"/>
      <c r="F30" s="137"/>
      <c r="G30" s="137"/>
      <c r="H30" s="137"/>
      <c r="I30" s="135"/>
    </row>
    <row r="31" spans="2:9" s="131" customFormat="1" ht="30.2" customHeight="1">
      <c r="B31" s="136"/>
      <c r="C31" s="138" t="s">
        <v>424</v>
      </c>
      <c r="D31" s="137"/>
      <c r="E31" s="137"/>
      <c r="F31" s="137"/>
      <c r="G31" s="137"/>
      <c r="H31" s="137"/>
      <c r="I31" s="135"/>
    </row>
    <row r="32" spans="2:9" s="131" customFormat="1" ht="18" customHeight="1">
      <c r="B32" s="136"/>
      <c r="C32" s="138" t="s">
        <v>425</v>
      </c>
      <c r="D32" s="137"/>
      <c r="E32" s="137"/>
      <c r="F32" s="137"/>
      <c r="G32" s="137"/>
      <c r="H32" s="137"/>
      <c r="I32" s="135"/>
    </row>
    <row r="33" spans="2:9" s="131" customFormat="1" ht="18" customHeight="1">
      <c r="B33" s="136"/>
      <c r="C33" s="138" t="s">
        <v>426</v>
      </c>
      <c r="D33" s="137"/>
      <c r="E33" s="137"/>
      <c r="F33" s="137"/>
      <c r="G33" s="137"/>
      <c r="H33" s="137"/>
      <c r="I33" s="135"/>
    </row>
    <row r="34" spans="2:9" s="131" customFormat="1" ht="18" customHeight="1">
      <c r="B34" s="136"/>
      <c r="C34" s="138" t="s">
        <v>427</v>
      </c>
      <c r="D34" s="137"/>
      <c r="E34" s="137"/>
      <c r="F34" s="137"/>
      <c r="G34" s="137"/>
      <c r="H34" s="137"/>
      <c r="I34" s="135"/>
    </row>
    <row r="35" spans="2:9" s="131" customFormat="1" ht="30.2" customHeight="1">
      <c r="B35" s="136"/>
      <c r="C35" s="138" t="s">
        <v>428</v>
      </c>
      <c r="D35" s="137"/>
      <c r="E35" s="137"/>
      <c r="F35" s="137"/>
      <c r="G35" s="137"/>
      <c r="H35" s="137"/>
      <c r="I35" s="135"/>
    </row>
    <row r="36" spans="2:9" s="131" customFormat="1" ht="18" customHeight="1">
      <c r="B36" s="136"/>
      <c r="C36" s="138" t="s">
        <v>429</v>
      </c>
      <c r="D36" s="137"/>
      <c r="E36" s="137"/>
      <c r="F36" s="137"/>
      <c r="G36" s="137"/>
      <c r="H36" s="137"/>
      <c r="I36" s="135"/>
    </row>
    <row r="37" spans="2:9" s="131" customFormat="1" ht="30.2" customHeight="1">
      <c r="B37" s="136"/>
      <c r="C37" s="138" t="s">
        <v>430</v>
      </c>
      <c r="D37" s="137"/>
      <c r="E37" s="137"/>
      <c r="F37" s="137"/>
      <c r="G37" s="137"/>
      <c r="H37" s="137"/>
      <c r="I37" s="135"/>
    </row>
    <row r="38" spans="2:9" s="131" customFormat="1" ht="39.950000000000003" customHeight="1">
      <c r="B38" s="136"/>
      <c r="C38" s="138" t="s">
        <v>431</v>
      </c>
      <c r="D38" s="137"/>
      <c r="E38" s="137"/>
      <c r="F38" s="137"/>
      <c r="G38" s="137"/>
      <c r="H38" s="137"/>
      <c r="I38" s="135"/>
    </row>
    <row r="39" spans="2:9" s="131" customFormat="1" ht="39.950000000000003" customHeight="1">
      <c r="B39" s="136"/>
      <c r="C39" s="138" t="s">
        <v>432</v>
      </c>
      <c r="D39" s="137"/>
      <c r="E39" s="137"/>
      <c r="F39" s="137"/>
      <c r="G39" s="137"/>
      <c r="H39" s="137"/>
      <c r="I39" s="135"/>
    </row>
    <row r="40" spans="2:9" s="131" customFormat="1" ht="39.950000000000003" customHeight="1">
      <c r="B40" s="136"/>
      <c r="C40" s="138" t="s">
        <v>433</v>
      </c>
      <c r="D40" s="137"/>
      <c r="E40" s="137"/>
      <c r="F40" s="137"/>
      <c r="G40" s="137"/>
      <c r="H40" s="137"/>
      <c r="I40" s="135"/>
    </row>
    <row r="41" spans="2:9" s="131" customFormat="1" ht="12">
      <c r="B41" s="136"/>
      <c r="C41" s="139"/>
      <c r="D41" s="137"/>
      <c r="E41" s="137"/>
      <c r="F41" s="137"/>
      <c r="G41" s="137"/>
      <c r="H41" s="137"/>
      <c r="I41" s="135"/>
    </row>
  </sheetData>
  <sheetProtection sheet="1"/>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6"/>
  <sheetViews>
    <sheetView showZeros="0" view="pageBreakPreview" topLeftCell="A205" zoomScaleSheetLayoutView="100" workbookViewId="0">
      <selection activeCell="J217" sqref="J217"/>
    </sheetView>
  </sheetViews>
  <sheetFormatPr defaultRowHeight="12.75"/>
  <cols>
    <col min="1" max="1" width="3.5703125" style="140" customWidth="1"/>
    <col min="2" max="2" width="9" style="141" customWidth="1"/>
    <col min="3" max="3" width="52.5703125" style="142" customWidth="1"/>
    <col min="4" max="4" width="8.140625" style="143" customWidth="1"/>
    <col min="5" max="5" width="16" style="144" customWidth="1"/>
    <col min="6" max="6" width="14" style="145" customWidth="1"/>
    <col min="7" max="7" width="26.42578125" style="146" customWidth="1"/>
    <col min="8" max="16384" width="9.140625" style="147"/>
  </cols>
  <sheetData>
    <row r="1" spans="2:12" s="148" customFormat="1" ht="12.75" customHeight="1">
      <c r="B1" s="149" t="s">
        <v>386</v>
      </c>
      <c r="C1" s="531" t="s">
        <v>387</v>
      </c>
      <c r="D1" s="531"/>
      <c r="E1" s="531"/>
      <c r="F1" s="531"/>
      <c r="G1" s="150"/>
    </row>
    <row r="2" spans="2:12" s="148" customFormat="1" ht="12.75" customHeight="1">
      <c r="B2" s="149" t="s">
        <v>388</v>
      </c>
      <c r="C2" s="532" t="s">
        <v>389</v>
      </c>
      <c r="D2" s="532"/>
      <c r="E2" s="532"/>
      <c r="F2" s="532"/>
      <c r="G2" s="150"/>
    </row>
    <row r="3" spans="2:12" s="148" customFormat="1" ht="12">
      <c r="B3" s="149" t="s">
        <v>390</v>
      </c>
      <c r="C3" s="152" t="s">
        <v>391</v>
      </c>
      <c r="D3" s="153"/>
      <c r="E3" s="154"/>
      <c r="F3" s="154"/>
      <c r="G3" s="150"/>
    </row>
    <row r="4" spans="2:12" s="148" customFormat="1" ht="24">
      <c r="B4" s="155" t="s">
        <v>392</v>
      </c>
      <c r="C4" s="156" t="s">
        <v>393</v>
      </c>
      <c r="D4" s="157" t="s">
        <v>434</v>
      </c>
      <c r="E4" s="158" t="s">
        <v>435</v>
      </c>
      <c r="F4" s="158" t="s">
        <v>394</v>
      </c>
      <c r="G4" s="159" t="s">
        <v>194</v>
      </c>
      <c r="K4" s="160"/>
      <c r="L4" s="160"/>
    </row>
    <row r="5" spans="2:12" s="148" customFormat="1" ht="12">
      <c r="B5" s="161"/>
      <c r="C5" s="162"/>
      <c r="D5" s="163"/>
      <c r="E5" s="164"/>
      <c r="F5" s="165"/>
      <c r="G5" s="166"/>
      <c r="K5" s="160"/>
      <c r="L5" s="160"/>
    </row>
    <row r="6" spans="2:12" s="148" customFormat="1" ht="12">
      <c r="B6" s="167" t="s">
        <v>436</v>
      </c>
      <c r="C6" s="168" t="s">
        <v>437</v>
      </c>
      <c r="D6" s="169"/>
      <c r="E6" s="170"/>
      <c r="F6" s="171"/>
      <c r="G6" s="166"/>
      <c r="K6" s="160"/>
      <c r="L6" s="160"/>
    </row>
    <row r="7" spans="2:12" s="148" customFormat="1" ht="12">
      <c r="B7" s="172"/>
      <c r="C7" s="173"/>
      <c r="D7" s="163"/>
      <c r="E7" s="174"/>
      <c r="F7" s="165"/>
      <c r="G7" s="166"/>
      <c r="K7" s="160"/>
      <c r="L7" s="160"/>
    </row>
    <row r="8" spans="2:12" s="148" customFormat="1" ht="15.75">
      <c r="B8" s="175"/>
      <c r="C8" s="176" t="s">
        <v>438</v>
      </c>
      <c r="D8" s="177"/>
      <c r="E8" s="178"/>
      <c r="F8" s="179"/>
      <c r="G8" s="166"/>
    </row>
    <row r="9" spans="2:12" s="148" customFormat="1" ht="15.75">
      <c r="B9" s="175"/>
      <c r="C9" s="176"/>
      <c r="D9" s="177"/>
      <c r="E9" s="178"/>
      <c r="F9" s="179"/>
      <c r="G9" s="166"/>
    </row>
    <row r="10" spans="2:12" s="180" customFormat="1" ht="12">
      <c r="B10" s="181">
        <f>MAX($B$7:B9)+1</f>
        <v>1</v>
      </c>
      <c r="C10" s="173" t="s">
        <v>439</v>
      </c>
      <c r="D10" s="163"/>
      <c r="E10" s="182"/>
      <c r="F10" s="183"/>
      <c r="G10" s="184"/>
      <c r="K10" s="151"/>
      <c r="L10" s="163"/>
    </row>
    <row r="11" spans="2:12" s="180" customFormat="1" ht="84">
      <c r="B11" s="172"/>
      <c r="C11" s="185" t="s">
        <v>440</v>
      </c>
      <c r="D11" s="163"/>
      <c r="E11" s="182"/>
      <c r="F11" s="183"/>
      <c r="G11" s="184"/>
    </row>
    <row r="12" spans="2:12" s="180" customFormat="1" ht="12">
      <c r="B12" s="172"/>
      <c r="C12" s="162" t="s">
        <v>441</v>
      </c>
      <c r="D12" s="163">
        <v>1</v>
      </c>
      <c r="E12" s="182"/>
      <c r="F12" s="183">
        <f>E12*D12</f>
        <v>0</v>
      </c>
      <c r="G12" s="184"/>
    </row>
    <row r="13" spans="2:12" s="180" customFormat="1" ht="12">
      <c r="B13" s="172"/>
      <c r="C13" s="186"/>
      <c r="D13" s="163"/>
      <c r="E13" s="182"/>
      <c r="F13" s="183"/>
      <c r="G13" s="184"/>
    </row>
    <row r="14" spans="2:12" s="180" customFormat="1" ht="12">
      <c r="B14" s="181">
        <f>MAX($B$7:B13)+1</f>
        <v>2</v>
      </c>
      <c r="C14" s="173" t="s">
        <v>442</v>
      </c>
      <c r="D14" s="163"/>
      <c r="E14" s="182"/>
      <c r="F14" s="183"/>
      <c r="G14" s="184"/>
    </row>
    <row r="15" spans="2:12" s="180" customFormat="1" ht="24">
      <c r="B15" s="172"/>
      <c r="C15" s="185" t="s">
        <v>443</v>
      </c>
      <c r="D15" s="163"/>
      <c r="E15" s="182"/>
      <c r="F15" s="183"/>
      <c r="G15" s="184"/>
    </row>
    <row r="16" spans="2:12" s="180" customFormat="1" ht="12">
      <c r="B16" s="172"/>
      <c r="C16" s="162" t="s">
        <v>444</v>
      </c>
      <c r="D16" s="163">
        <v>1</v>
      </c>
      <c r="E16" s="182"/>
      <c r="F16" s="183">
        <f>E16*D16</f>
        <v>0</v>
      </c>
      <c r="G16" s="184"/>
    </row>
    <row r="17" spans="2:7" s="180" customFormat="1" ht="12">
      <c r="B17" s="172"/>
      <c r="C17" s="186"/>
      <c r="D17" s="163"/>
      <c r="E17" s="182"/>
      <c r="F17" s="183"/>
      <c r="G17" s="184"/>
    </row>
    <row r="18" spans="2:7" s="180" customFormat="1" ht="12">
      <c r="B18" s="181">
        <f>MAX($B$7:B17)+1</f>
        <v>3</v>
      </c>
      <c r="C18" s="173" t="s">
        <v>445</v>
      </c>
      <c r="D18" s="163"/>
      <c r="E18" s="182"/>
      <c r="F18" s="183"/>
      <c r="G18" s="184"/>
    </row>
    <row r="19" spans="2:7" s="180" customFormat="1" ht="36">
      <c r="B19" s="172"/>
      <c r="C19" s="185" t="s">
        <v>446</v>
      </c>
      <c r="D19" s="163"/>
      <c r="E19" s="182"/>
      <c r="F19" s="183"/>
      <c r="G19" s="184"/>
    </row>
    <row r="20" spans="2:7" s="180" customFormat="1" ht="12">
      <c r="B20" s="172"/>
      <c r="C20" s="162" t="s">
        <v>441</v>
      </c>
      <c r="D20" s="163">
        <v>5</v>
      </c>
      <c r="E20" s="182"/>
      <c r="F20" s="183">
        <f>E20*D20</f>
        <v>0</v>
      </c>
      <c r="G20" s="184"/>
    </row>
    <row r="21" spans="2:7" s="180" customFormat="1" ht="12">
      <c r="B21" s="172"/>
      <c r="C21" s="186"/>
      <c r="D21" s="163"/>
      <c r="E21" s="182"/>
      <c r="F21" s="183"/>
      <c r="G21" s="184"/>
    </row>
    <row r="22" spans="2:7" s="148" customFormat="1" ht="15.75">
      <c r="B22" s="175"/>
      <c r="C22" s="176" t="s">
        <v>447</v>
      </c>
      <c r="D22" s="177"/>
      <c r="E22" s="178"/>
      <c r="F22" s="179"/>
      <c r="G22" s="166"/>
    </row>
    <row r="23" spans="2:7" s="148" customFormat="1" ht="12">
      <c r="B23" s="187"/>
      <c r="C23" s="173"/>
      <c r="D23" s="163"/>
      <c r="E23" s="174"/>
      <c r="F23" s="165"/>
      <c r="G23" s="166"/>
    </row>
    <row r="24" spans="2:7" s="180" customFormat="1" ht="12">
      <c r="B24" s="181">
        <f>MAX($B$7:B23)+1</f>
        <v>4</v>
      </c>
      <c r="C24" s="173" t="s">
        <v>448</v>
      </c>
      <c r="D24" s="163"/>
      <c r="E24" s="182"/>
      <c r="F24" s="183"/>
      <c r="G24" s="184"/>
    </row>
    <row r="25" spans="2:7" s="180" customFormat="1" ht="36">
      <c r="B25" s="181"/>
      <c r="C25" s="188" t="s">
        <v>449</v>
      </c>
      <c r="D25" s="163"/>
      <c r="E25" s="182"/>
      <c r="F25" s="183"/>
      <c r="G25" s="184"/>
    </row>
    <row r="26" spans="2:7" s="180" customFormat="1" ht="48">
      <c r="B26" s="181"/>
      <c r="C26" s="188" t="s">
        <v>450</v>
      </c>
      <c r="D26" s="163"/>
      <c r="E26" s="182"/>
      <c r="F26" s="183"/>
      <c r="G26" s="184"/>
    </row>
    <row r="27" spans="2:7" s="180" customFormat="1" ht="48">
      <c r="B27" s="181"/>
      <c r="C27" s="188" t="s">
        <v>451</v>
      </c>
      <c r="D27" s="163"/>
      <c r="E27" s="182"/>
      <c r="F27" s="183"/>
      <c r="G27" s="184"/>
    </row>
    <row r="28" spans="2:7" s="180" customFormat="1" ht="36">
      <c r="B28" s="181"/>
      <c r="C28" s="188" t="s">
        <v>452</v>
      </c>
      <c r="D28" s="163"/>
      <c r="E28" s="182"/>
      <c r="F28" s="183"/>
      <c r="G28" s="184"/>
    </row>
    <row r="29" spans="2:7" s="180" customFormat="1" ht="60">
      <c r="B29" s="181"/>
      <c r="C29" s="188" t="s">
        <v>453</v>
      </c>
      <c r="D29" s="163"/>
      <c r="E29" s="182"/>
      <c r="F29" s="183"/>
      <c r="G29" s="184"/>
    </row>
    <row r="30" spans="2:7" s="180" customFormat="1" ht="48">
      <c r="B30" s="181"/>
      <c r="C30" s="188" t="s">
        <v>454</v>
      </c>
      <c r="D30" s="163"/>
      <c r="E30" s="182"/>
      <c r="F30" s="183"/>
      <c r="G30" s="184"/>
    </row>
    <row r="31" spans="2:7" s="180" customFormat="1" ht="12">
      <c r="B31" s="181"/>
      <c r="C31" s="188" t="s">
        <v>455</v>
      </c>
      <c r="D31" s="163"/>
      <c r="E31" s="182"/>
      <c r="F31" s="183"/>
      <c r="G31" s="184"/>
    </row>
    <row r="32" spans="2:7" s="180" customFormat="1" ht="60">
      <c r="B32" s="181"/>
      <c r="C32" s="188" t="s">
        <v>456</v>
      </c>
      <c r="D32" s="163"/>
      <c r="E32" s="182"/>
      <c r="F32" s="183"/>
      <c r="G32" s="184"/>
    </row>
    <row r="33" spans="2:7" s="180" customFormat="1" ht="60">
      <c r="B33" s="181"/>
      <c r="C33" s="188" t="s">
        <v>457</v>
      </c>
      <c r="D33" s="163"/>
      <c r="E33" s="182"/>
      <c r="F33" s="183"/>
      <c r="G33" s="184"/>
    </row>
    <row r="34" spans="2:7" s="180" customFormat="1" ht="60">
      <c r="B34" s="181"/>
      <c r="C34" s="188" t="s">
        <v>458</v>
      </c>
      <c r="D34" s="163"/>
      <c r="E34" s="182"/>
      <c r="F34" s="183"/>
      <c r="G34" s="184"/>
    </row>
    <row r="35" spans="2:7" s="180" customFormat="1" ht="48">
      <c r="B35" s="181"/>
      <c r="C35" s="188" t="s">
        <v>459</v>
      </c>
      <c r="D35" s="163"/>
      <c r="E35" s="182"/>
      <c r="F35" s="183"/>
      <c r="G35" s="184"/>
    </row>
    <row r="36" spans="2:7" s="180" customFormat="1" ht="12">
      <c r="B36" s="181"/>
      <c r="C36" s="189" t="s">
        <v>460</v>
      </c>
      <c r="D36" s="163"/>
      <c r="E36" s="182"/>
      <c r="F36" s="183"/>
      <c r="G36" s="184"/>
    </row>
    <row r="37" spans="2:7" s="180" customFormat="1" ht="48">
      <c r="B37" s="181"/>
      <c r="C37" s="188" t="s">
        <v>461</v>
      </c>
      <c r="D37" s="163"/>
      <c r="E37" s="182"/>
      <c r="F37" s="183"/>
      <c r="G37" s="184"/>
    </row>
    <row r="38" spans="2:7" s="180" customFormat="1" ht="24">
      <c r="B38" s="181"/>
      <c r="C38" s="188" t="s">
        <v>462</v>
      </c>
      <c r="D38" s="163"/>
      <c r="E38" s="182"/>
      <c r="F38" s="183"/>
      <c r="G38" s="184"/>
    </row>
    <row r="39" spans="2:7" s="180" customFormat="1" ht="24">
      <c r="B39" s="181"/>
      <c r="C39" s="188" t="s">
        <v>463</v>
      </c>
      <c r="D39" s="163"/>
      <c r="E39" s="182"/>
      <c r="F39" s="183"/>
      <c r="G39" s="184"/>
    </row>
    <row r="40" spans="2:7" s="180" customFormat="1" ht="48">
      <c r="B40" s="181"/>
      <c r="C40" s="188" t="s">
        <v>464</v>
      </c>
      <c r="D40" s="163"/>
      <c r="E40" s="182"/>
      <c r="F40" s="183"/>
      <c r="G40" s="184"/>
    </row>
    <row r="41" spans="2:7" s="180" customFormat="1" ht="24">
      <c r="B41" s="181"/>
      <c r="C41" s="188" t="s">
        <v>465</v>
      </c>
      <c r="D41" s="163"/>
      <c r="E41" s="182"/>
      <c r="F41" s="183"/>
      <c r="G41" s="184"/>
    </row>
    <row r="42" spans="2:7" s="180" customFormat="1" ht="24">
      <c r="B42" s="181"/>
      <c r="C42" s="188" t="s">
        <v>466</v>
      </c>
      <c r="D42" s="163"/>
      <c r="E42" s="182"/>
      <c r="F42" s="183"/>
      <c r="G42" s="184"/>
    </row>
    <row r="43" spans="2:7" s="180" customFormat="1" ht="48">
      <c r="B43" s="181"/>
      <c r="C43" s="188" t="s">
        <v>467</v>
      </c>
      <c r="D43" s="163"/>
      <c r="E43" s="182"/>
      <c r="F43" s="183"/>
      <c r="G43" s="184"/>
    </row>
    <row r="44" spans="2:7" s="180" customFormat="1" ht="12">
      <c r="B44" s="181"/>
      <c r="C44" s="190" t="s">
        <v>468</v>
      </c>
      <c r="D44" s="163"/>
      <c r="E44" s="182"/>
      <c r="F44" s="183"/>
      <c r="G44" s="184"/>
    </row>
    <row r="45" spans="2:7" s="180" customFormat="1" ht="12">
      <c r="B45" s="181"/>
      <c r="C45" s="191" t="s">
        <v>469</v>
      </c>
      <c r="D45" s="163"/>
      <c r="E45" s="182"/>
      <c r="F45" s="183"/>
      <c r="G45" s="184"/>
    </row>
    <row r="46" spans="2:7" s="180" customFormat="1" ht="12">
      <c r="B46" s="181"/>
      <c r="C46" s="191" t="s">
        <v>470</v>
      </c>
      <c r="D46" s="163"/>
      <c r="E46" s="182"/>
      <c r="F46" s="183"/>
      <c r="G46" s="184"/>
    </row>
    <row r="47" spans="2:7" s="180" customFormat="1" ht="12">
      <c r="B47" s="181"/>
      <c r="C47" s="191" t="s">
        <v>471</v>
      </c>
      <c r="D47" s="163"/>
      <c r="E47" s="182"/>
      <c r="F47" s="183"/>
      <c r="G47" s="184"/>
    </row>
    <row r="48" spans="2:7" s="180" customFormat="1" ht="12">
      <c r="B48" s="181"/>
      <c r="C48" s="191" t="s">
        <v>472</v>
      </c>
      <c r="D48" s="163"/>
      <c r="E48" s="182"/>
      <c r="F48" s="183"/>
      <c r="G48" s="184"/>
    </row>
    <row r="49" spans="2:7" s="180" customFormat="1" ht="16.5">
      <c r="B49" s="181"/>
      <c r="C49" s="191" t="s">
        <v>473</v>
      </c>
      <c r="D49" s="163"/>
      <c r="E49" s="182"/>
      <c r="F49" s="183"/>
      <c r="G49" s="192"/>
    </row>
    <row r="50" spans="2:7" s="180" customFormat="1" ht="12">
      <c r="B50" s="181"/>
      <c r="C50" s="191" t="s">
        <v>474</v>
      </c>
      <c r="D50" s="163"/>
      <c r="E50" s="182"/>
      <c r="F50" s="183"/>
      <c r="G50" s="184"/>
    </row>
    <row r="51" spans="2:7" s="180" customFormat="1" ht="12">
      <c r="B51" s="181"/>
      <c r="C51" s="190" t="s">
        <v>475</v>
      </c>
      <c r="D51" s="163"/>
      <c r="E51" s="182"/>
      <c r="F51" s="183"/>
      <c r="G51" s="184"/>
    </row>
    <row r="52" spans="2:7" s="180" customFormat="1" ht="12">
      <c r="B52" s="181"/>
      <c r="C52" s="191" t="s">
        <v>476</v>
      </c>
      <c r="D52" s="163"/>
      <c r="E52" s="182"/>
      <c r="F52" s="183"/>
      <c r="G52" s="184"/>
    </row>
    <row r="53" spans="2:7" s="180" customFormat="1" ht="12">
      <c r="B53" s="181"/>
      <c r="C53" s="191" t="s">
        <v>477</v>
      </c>
      <c r="D53" s="163"/>
      <c r="E53" s="182"/>
      <c r="F53" s="183"/>
      <c r="G53" s="184"/>
    </row>
    <row r="54" spans="2:7" s="180" customFormat="1" ht="12">
      <c r="B54" s="181"/>
      <c r="C54" s="191" t="s">
        <v>478</v>
      </c>
      <c r="D54" s="163"/>
      <c r="E54" s="182"/>
      <c r="F54" s="183"/>
      <c r="G54" s="184"/>
    </row>
    <row r="55" spans="2:7" s="180" customFormat="1" ht="12">
      <c r="B55" s="181"/>
      <c r="C55" s="191" t="s">
        <v>479</v>
      </c>
      <c r="D55" s="163"/>
      <c r="E55" s="182"/>
      <c r="F55" s="183"/>
      <c r="G55" s="184"/>
    </row>
    <row r="56" spans="2:7" s="180" customFormat="1" ht="12">
      <c r="B56" s="181"/>
      <c r="C56" s="191" t="s">
        <v>480</v>
      </c>
      <c r="D56" s="163"/>
      <c r="E56" s="182"/>
      <c r="F56" s="183"/>
      <c r="G56" s="184"/>
    </row>
    <row r="57" spans="2:7" s="180" customFormat="1" ht="12">
      <c r="B57" s="181"/>
      <c r="C57" s="191" t="s">
        <v>481</v>
      </c>
      <c r="D57" s="163"/>
      <c r="E57" s="182"/>
      <c r="F57" s="183"/>
      <c r="G57" s="184"/>
    </row>
    <row r="58" spans="2:7" s="180" customFormat="1" ht="12">
      <c r="B58" s="181"/>
      <c r="C58" s="191" t="s">
        <v>482</v>
      </c>
      <c r="D58" s="163"/>
      <c r="E58" s="182"/>
      <c r="F58" s="183"/>
      <c r="G58" s="184"/>
    </row>
    <row r="59" spans="2:7" s="180" customFormat="1" ht="12">
      <c r="B59" s="181"/>
      <c r="C59" s="191" t="s">
        <v>483</v>
      </c>
      <c r="D59" s="163"/>
      <c r="E59" s="182"/>
      <c r="F59" s="183"/>
      <c r="G59" s="184"/>
    </row>
    <row r="60" spans="2:7" s="180" customFormat="1" ht="12">
      <c r="B60" s="181"/>
      <c r="C60" s="191" t="s">
        <v>484</v>
      </c>
      <c r="D60" s="163"/>
      <c r="E60" s="182"/>
      <c r="F60" s="183"/>
      <c r="G60" s="184"/>
    </row>
    <row r="61" spans="2:7" s="180" customFormat="1" ht="12">
      <c r="B61" s="181"/>
      <c r="C61" s="191" t="s">
        <v>485</v>
      </c>
      <c r="D61" s="163"/>
      <c r="E61" s="182"/>
      <c r="F61" s="183"/>
      <c r="G61" s="184"/>
    </row>
    <row r="62" spans="2:7" s="180" customFormat="1" ht="12">
      <c r="B62" s="181"/>
      <c r="C62" s="191" t="s">
        <v>486</v>
      </c>
      <c r="D62" s="163"/>
      <c r="E62" s="182"/>
      <c r="F62" s="183"/>
      <c r="G62" s="184"/>
    </row>
    <row r="63" spans="2:7" s="180" customFormat="1" ht="12">
      <c r="B63" s="181"/>
      <c r="C63" s="190" t="s">
        <v>487</v>
      </c>
      <c r="D63" s="163"/>
      <c r="E63" s="182"/>
      <c r="F63" s="183"/>
      <c r="G63" s="184"/>
    </row>
    <row r="64" spans="2:7" s="180" customFormat="1" ht="12">
      <c r="B64" s="181"/>
      <c r="C64" s="188" t="s">
        <v>488</v>
      </c>
      <c r="D64" s="163"/>
      <c r="E64" s="182"/>
      <c r="F64" s="183"/>
      <c r="G64" s="184"/>
    </row>
    <row r="65" spans="2:7" s="180" customFormat="1" ht="12">
      <c r="B65" s="181"/>
      <c r="C65" s="188" t="s">
        <v>489</v>
      </c>
      <c r="D65" s="163"/>
      <c r="E65" s="182"/>
      <c r="F65" s="183"/>
      <c r="G65" s="184"/>
    </row>
    <row r="66" spans="2:7" s="180" customFormat="1" ht="12">
      <c r="B66" s="181"/>
      <c r="C66" s="188" t="s">
        <v>478</v>
      </c>
      <c r="D66" s="163"/>
      <c r="E66" s="182"/>
      <c r="F66" s="183"/>
      <c r="G66" s="184"/>
    </row>
    <row r="67" spans="2:7" s="180" customFormat="1" ht="12">
      <c r="B67" s="181"/>
      <c r="C67" s="188" t="s">
        <v>481</v>
      </c>
      <c r="D67" s="163"/>
      <c r="E67" s="182"/>
      <c r="F67" s="183"/>
      <c r="G67" s="184"/>
    </row>
    <row r="68" spans="2:7" s="180" customFormat="1" ht="12">
      <c r="B68" s="181"/>
      <c r="C68" s="188" t="s">
        <v>490</v>
      </c>
      <c r="D68" s="163"/>
      <c r="E68" s="182"/>
      <c r="F68" s="183"/>
      <c r="G68" s="184"/>
    </row>
    <row r="69" spans="2:7" s="180" customFormat="1" ht="12">
      <c r="B69" s="181"/>
      <c r="C69" s="188" t="s">
        <v>491</v>
      </c>
      <c r="D69" s="163"/>
      <c r="E69" s="182"/>
      <c r="F69" s="183"/>
      <c r="G69" s="184"/>
    </row>
    <row r="70" spans="2:7" s="180" customFormat="1" ht="12">
      <c r="B70" s="181"/>
      <c r="C70" s="188" t="s">
        <v>492</v>
      </c>
      <c r="D70" s="163"/>
      <c r="E70" s="182"/>
      <c r="F70" s="183"/>
      <c r="G70" s="184"/>
    </row>
    <row r="71" spans="2:7" s="180" customFormat="1" ht="12">
      <c r="B71" s="181"/>
      <c r="C71" s="188" t="s">
        <v>493</v>
      </c>
      <c r="D71" s="163"/>
      <c r="E71" s="182"/>
      <c r="F71" s="183"/>
      <c r="G71" s="184"/>
    </row>
    <row r="72" spans="2:7" s="180" customFormat="1" ht="12">
      <c r="B72" s="172"/>
      <c r="C72" s="193" t="s">
        <v>494</v>
      </c>
      <c r="D72" s="163"/>
      <c r="E72" s="182"/>
      <c r="F72" s="183"/>
      <c r="G72" s="184"/>
    </row>
    <row r="73" spans="2:7" s="180" customFormat="1" ht="12">
      <c r="B73" s="172"/>
      <c r="C73" s="191" t="s">
        <v>495</v>
      </c>
      <c r="D73" s="163"/>
      <c r="E73" s="182"/>
      <c r="F73" s="183"/>
      <c r="G73" s="184"/>
    </row>
    <row r="74" spans="2:7" s="180" customFormat="1" ht="12">
      <c r="B74" s="181"/>
      <c r="C74" s="191" t="s">
        <v>496</v>
      </c>
      <c r="D74" s="194">
        <v>1</v>
      </c>
      <c r="E74" s="182"/>
      <c r="F74" s="183">
        <f>D74*E74</f>
        <v>0</v>
      </c>
      <c r="G74" s="184"/>
    </row>
    <row r="75" spans="2:7" s="180" customFormat="1" ht="24">
      <c r="B75" s="181"/>
      <c r="C75" s="191" t="s">
        <v>497</v>
      </c>
      <c r="D75" s="194">
        <v>4</v>
      </c>
      <c r="E75" s="182"/>
      <c r="F75" s="183">
        <f>D75*E75</f>
        <v>0</v>
      </c>
      <c r="G75" s="184"/>
    </row>
    <row r="76" spans="2:7" s="180" customFormat="1" ht="12">
      <c r="B76" s="195"/>
      <c r="C76" s="196" t="s">
        <v>498</v>
      </c>
      <c r="D76" s="197"/>
      <c r="E76" s="182"/>
      <c r="F76" s="183"/>
      <c r="G76" s="184"/>
    </row>
    <row r="77" spans="2:7" s="180" customFormat="1" ht="12">
      <c r="B77" s="198"/>
      <c r="C77" s="173"/>
      <c r="D77" s="163"/>
      <c r="E77" s="182"/>
      <c r="F77" s="183"/>
      <c r="G77" s="184"/>
    </row>
    <row r="78" spans="2:7" s="180" customFormat="1" ht="12">
      <c r="B78" s="181">
        <f>MAX($B$7:B77)+1</f>
        <v>5</v>
      </c>
      <c r="C78" s="173" t="s">
        <v>499</v>
      </c>
      <c r="D78" s="163"/>
      <c r="E78" s="182"/>
      <c r="F78" s="183"/>
      <c r="G78" s="184"/>
    </row>
    <row r="79" spans="2:7" s="180" customFormat="1" ht="36">
      <c r="B79" s="181"/>
      <c r="C79" s="188" t="s">
        <v>449</v>
      </c>
      <c r="D79" s="163"/>
      <c r="E79" s="182"/>
      <c r="F79" s="183"/>
      <c r="G79" s="184"/>
    </row>
    <row r="80" spans="2:7" s="180" customFormat="1" ht="48">
      <c r="B80" s="181"/>
      <c r="C80" s="188" t="s">
        <v>450</v>
      </c>
      <c r="D80" s="163"/>
      <c r="E80" s="182"/>
      <c r="F80" s="183"/>
      <c r="G80" s="184"/>
    </row>
    <row r="81" spans="2:7" s="180" customFormat="1" ht="48">
      <c r="B81" s="181"/>
      <c r="C81" s="188" t="s">
        <v>451</v>
      </c>
      <c r="D81" s="163"/>
      <c r="E81" s="182"/>
      <c r="F81" s="183"/>
      <c r="G81" s="184"/>
    </row>
    <row r="82" spans="2:7" s="180" customFormat="1" ht="36">
      <c r="B82" s="181"/>
      <c r="C82" s="188" t="s">
        <v>452</v>
      </c>
      <c r="D82" s="163"/>
      <c r="E82" s="182"/>
      <c r="F82" s="183"/>
      <c r="G82" s="184"/>
    </row>
    <row r="83" spans="2:7" s="180" customFormat="1" ht="60">
      <c r="B83" s="181"/>
      <c r="C83" s="188" t="s">
        <v>453</v>
      </c>
      <c r="D83" s="163"/>
      <c r="E83" s="182"/>
      <c r="F83" s="183"/>
      <c r="G83" s="184"/>
    </row>
    <row r="84" spans="2:7" s="180" customFormat="1" ht="48">
      <c r="B84" s="181"/>
      <c r="C84" s="188" t="s">
        <v>454</v>
      </c>
      <c r="D84" s="163"/>
      <c r="E84" s="182"/>
      <c r="F84" s="183"/>
      <c r="G84" s="184"/>
    </row>
    <row r="85" spans="2:7" s="180" customFormat="1" ht="12">
      <c r="B85" s="181"/>
      <c r="C85" s="188" t="s">
        <v>455</v>
      </c>
      <c r="D85" s="163"/>
      <c r="E85" s="182"/>
      <c r="F85" s="183"/>
      <c r="G85" s="184"/>
    </row>
    <row r="86" spans="2:7" s="180" customFormat="1" ht="60">
      <c r="B86" s="181"/>
      <c r="C86" s="188" t="s">
        <v>456</v>
      </c>
      <c r="D86" s="163"/>
      <c r="E86" s="182"/>
      <c r="F86" s="183"/>
      <c r="G86" s="184"/>
    </row>
    <row r="87" spans="2:7" s="180" customFormat="1" ht="60">
      <c r="B87" s="181"/>
      <c r="C87" s="188" t="s">
        <v>457</v>
      </c>
      <c r="D87" s="163"/>
      <c r="E87" s="182"/>
      <c r="F87" s="183"/>
      <c r="G87" s="184"/>
    </row>
    <row r="88" spans="2:7" s="180" customFormat="1" ht="60">
      <c r="B88" s="181"/>
      <c r="C88" s="188" t="s">
        <v>458</v>
      </c>
      <c r="D88" s="163"/>
      <c r="E88" s="182"/>
      <c r="F88" s="183"/>
      <c r="G88" s="184"/>
    </row>
    <row r="89" spans="2:7" s="180" customFormat="1" ht="48">
      <c r="B89" s="181"/>
      <c r="C89" s="188" t="s">
        <v>459</v>
      </c>
      <c r="D89" s="163"/>
      <c r="E89" s="182"/>
      <c r="F89" s="183"/>
      <c r="G89" s="184"/>
    </row>
    <row r="90" spans="2:7" s="180" customFormat="1" ht="12">
      <c r="B90" s="181"/>
      <c r="C90" s="189" t="s">
        <v>460</v>
      </c>
      <c r="D90" s="163"/>
      <c r="E90" s="182"/>
      <c r="F90" s="183"/>
      <c r="G90" s="184"/>
    </row>
    <row r="91" spans="2:7" s="180" customFormat="1" ht="48">
      <c r="B91" s="181"/>
      <c r="C91" s="188" t="s">
        <v>461</v>
      </c>
      <c r="D91" s="163"/>
      <c r="E91" s="182"/>
      <c r="F91" s="183"/>
      <c r="G91" s="184"/>
    </row>
    <row r="92" spans="2:7" s="180" customFormat="1" ht="24">
      <c r="B92" s="181"/>
      <c r="C92" s="188" t="s">
        <v>462</v>
      </c>
      <c r="D92" s="163"/>
      <c r="E92" s="182"/>
      <c r="F92" s="183"/>
      <c r="G92" s="199"/>
    </row>
    <row r="93" spans="2:7" s="180" customFormat="1" ht="24">
      <c r="B93" s="181"/>
      <c r="C93" s="188" t="s">
        <v>463</v>
      </c>
      <c r="D93" s="163"/>
      <c r="E93" s="182"/>
      <c r="F93" s="183"/>
      <c r="G93" s="184"/>
    </row>
    <row r="94" spans="2:7" s="180" customFormat="1" ht="48">
      <c r="B94" s="181"/>
      <c r="C94" s="188" t="s">
        <v>464</v>
      </c>
      <c r="D94" s="163"/>
      <c r="E94" s="182"/>
      <c r="F94" s="183"/>
      <c r="G94" s="184"/>
    </row>
    <row r="95" spans="2:7" s="180" customFormat="1" ht="24">
      <c r="B95" s="181"/>
      <c r="C95" s="188" t="s">
        <v>465</v>
      </c>
      <c r="D95" s="163"/>
      <c r="E95" s="182"/>
      <c r="F95" s="183"/>
      <c r="G95" s="184"/>
    </row>
    <row r="96" spans="2:7" s="180" customFormat="1" ht="24">
      <c r="B96" s="181"/>
      <c r="C96" s="188" t="s">
        <v>466</v>
      </c>
      <c r="D96" s="163"/>
      <c r="E96" s="182"/>
      <c r="F96" s="183"/>
      <c r="G96" s="184"/>
    </row>
    <row r="97" spans="2:7" s="180" customFormat="1" ht="48">
      <c r="B97" s="181"/>
      <c r="C97" s="188" t="s">
        <v>467</v>
      </c>
      <c r="D97" s="163"/>
      <c r="E97" s="182"/>
      <c r="F97" s="183"/>
      <c r="G97" s="184"/>
    </row>
    <row r="98" spans="2:7" s="180" customFormat="1" ht="12">
      <c r="B98" s="181"/>
      <c r="C98" s="190" t="s">
        <v>468</v>
      </c>
      <c r="D98" s="163"/>
      <c r="E98" s="182"/>
      <c r="F98" s="183"/>
      <c r="G98" s="184"/>
    </row>
    <row r="99" spans="2:7" s="180" customFormat="1" ht="12">
      <c r="B99" s="181"/>
      <c r="C99" s="191" t="s">
        <v>469</v>
      </c>
      <c r="D99" s="163"/>
      <c r="E99" s="182"/>
      <c r="F99" s="183"/>
      <c r="G99" s="184"/>
    </row>
    <row r="100" spans="2:7" s="180" customFormat="1" ht="12">
      <c r="B100" s="181"/>
      <c r="C100" s="191" t="s">
        <v>470</v>
      </c>
      <c r="D100" s="163"/>
      <c r="E100" s="182"/>
      <c r="F100" s="183"/>
      <c r="G100" s="184"/>
    </row>
    <row r="101" spans="2:7" s="180" customFormat="1" ht="12">
      <c r="B101" s="181"/>
      <c r="C101" s="191" t="s">
        <v>471</v>
      </c>
      <c r="D101" s="163"/>
      <c r="E101" s="182"/>
      <c r="F101" s="183"/>
      <c r="G101" s="184"/>
    </row>
    <row r="102" spans="2:7" s="180" customFormat="1" ht="12">
      <c r="B102" s="181"/>
      <c r="C102" s="191" t="s">
        <v>472</v>
      </c>
      <c r="D102" s="163"/>
      <c r="E102" s="182"/>
      <c r="F102" s="183"/>
      <c r="G102" s="184"/>
    </row>
    <row r="103" spans="2:7" s="180" customFormat="1" ht="12">
      <c r="B103" s="181"/>
      <c r="C103" s="191" t="s">
        <v>473</v>
      </c>
      <c r="D103" s="163"/>
      <c r="E103" s="182"/>
      <c r="F103" s="183"/>
      <c r="G103" s="184"/>
    </row>
    <row r="104" spans="2:7" s="180" customFormat="1" ht="12">
      <c r="B104" s="181"/>
      <c r="C104" s="191" t="s">
        <v>474</v>
      </c>
      <c r="D104" s="163"/>
      <c r="E104" s="182"/>
      <c r="F104" s="183"/>
      <c r="G104" s="184"/>
    </row>
    <row r="105" spans="2:7" s="180" customFormat="1" ht="12">
      <c r="B105" s="181"/>
      <c r="C105" s="190" t="s">
        <v>475</v>
      </c>
      <c r="D105" s="163"/>
      <c r="E105" s="182"/>
      <c r="F105" s="183"/>
      <c r="G105" s="184"/>
    </row>
    <row r="106" spans="2:7" s="180" customFormat="1" ht="12">
      <c r="B106" s="181"/>
      <c r="C106" s="191" t="s">
        <v>476</v>
      </c>
      <c r="D106" s="163"/>
      <c r="E106" s="182"/>
      <c r="F106" s="183"/>
      <c r="G106" s="184"/>
    </row>
    <row r="107" spans="2:7" s="180" customFormat="1" ht="12">
      <c r="B107" s="181"/>
      <c r="C107" s="191" t="s">
        <v>477</v>
      </c>
      <c r="D107" s="163"/>
      <c r="E107" s="182"/>
      <c r="F107" s="183"/>
      <c r="G107" s="184"/>
    </row>
    <row r="108" spans="2:7" s="180" customFormat="1" ht="12">
      <c r="B108" s="181"/>
      <c r="C108" s="191" t="s">
        <v>478</v>
      </c>
      <c r="D108" s="163"/>
      <c r="E108" s="182"/>
      <c r="F108" s="183"/>
      <c r="G108" s="184"/>
    </row>
    <row r="109" spans="2:7" s="180" customFormat="1" ht="12">
      <c r="B109" s="181"/>
      <c r="C109" s="191" t="s">
        <v>479</v>
      </c>
      <c r="D109" s="163"/>
      <c r="E109" s="182"/>
      <c r="F109" s="183"/>
      <c r="G109" s="184"/>
    </row>
    <row r="110" spans="2:7" s="180" customFormat="1" ht="12">
      <c r="B110" s="181"/>
      <c r="C110" s="191" t="s">
        <v>480</v>
      </c>
      <c r="D110" s="163"/>
      <c r="E110" s="182"/>
      <c r="F110" s="183"/>
      <c r="G110" s="184"/>
    </row>
    <row r="111" spans="2:7" s="180" customFormat="1" ht="12">
      <c r="B111" s="181"/>
      <c r="C111" s="191" t="s">
        <v>481</v>
      </c>
      <c r="D111" s="163"/>
      <c r="E111" s="182"/>
      <c r="F111" s="183"/>
      <c r="G111" s="184"/>
    </row>
    <row r="112" spans="2:7" s="180" customFormat="1" ht="12">
      <c r="B112" s="181"/>
      <c r="C112" s="191" t="s">
        <v>482</v>
      </c>
      <c r="D112" s="163"/>
      <c r="E112" s="182"/>
      <c r="F112" s="183"/>
      <c r="G112" s="184"/>
    </row>
    <row r="113" spans="2:7" s="180" customFormat="1" ht="12">
      <c r="B113" s="181"/>
      <c r="C113" s="191" t="s">
        <v>483</v>
      </c>
      <c r="D113" s="163"/>
      <c r="E113" s="182"/>
      <c r="F113" s="183"/>
      <c r="G113" s="184"/>
    </row>
    <row r="114" spans="2:7" s="180" customFormat="1" ht="12">
      <c r="B114" s="181"/>
      <c r="C114" s="191" t="s">
        <v>484</v>
      </c>
      <c r="D114" s="163"/>
      <c r="E114" s="182"/>
      <c r="F114" s="183"/>
      <c r="G114" s="184"/>
    </row>
    <row r="115" spans="2:7" s="180" customFormat="1" ht="12">
      <c r="B115" s="181"/>
      <c r="C115" s="191" t="s">
        <v>485</v>
      </c>
      <c r="D115" s="163"/>
      <c r="E115" s="182"/>
      <c r="F115" s="183"/>
      <c r="G115" s="184"/>
    </row>
    <row r="116" spans="2:7" s="180" customFormat="1" ht="12">
      <c r="B116" s="181"/>
      <c r="C116" s="191" t="s">
        <v>486</v>
      </c>
      <c r="D116" s="163"/>
      <c r="E116" s="182"/>
      <c r="F116" s="183"/>
      <c r="G116" s="184"/>
    </row>
    <row r="117" spans="2:7" s="180" customFormat="1" ht="12">
      <c r="B117" s="181"/>
      <c r="C117" s="190" t="s">
        <v>500</v>
      </c>
      <c r="D117" s="163"/>
      <c r="E117" s="182"/>
      <c r="F117" s="183"/>
      <c r="G117" s="184"/>
    </row>
    <row r="118" spans="2:7" s="180" customFormat="1" ht="12">
      <c r="B118" s="181"/>
      <c r="C118" s="191" t="s">
        <v>501</v>
      </c>
      <c r="D118" s="163"/>
      <c r="E118" s="182"/>
      <c r="F118" s="183"/>
      <c r="G118" s="184"/>
    </row>
    <row r="119" spans="2:7" s="180" customFormat="1" ht="12">
      <c r="B119" s="181"/>
      <c r="C119" s="191" t="s">
        <v>478</v>
      </c>
      <c r="D119" s="163"/>
      <c r="E119" s="182"/>
      <c r="F119" s="183"/>
      <c r="G119" s="184"/>
    </row>
    <row r="120" spans="2:7" s="180" customFormat="1" ht="12">
      <c r="B120" s="181"/>
      <c r="C120" s="191" t="s">
        <v>481</v>
      </c>
      <c r="D120" s="163"/>
      <c r="E120" s="182"/>
      <c r="F120" s="183"/>
      <c r="G120" s="184"/>
    </row>
    <row r="121" spans="2:7" s="180" customFormat="1" ht="12">
      <c r="B121" s="181"/>
      <c r="C121" s="191" t="s">
        <v>502</v>
      </c>
      <c r="D121" s="163"/>
      <c r="E121" s="182"/>
      <c r="F121" s="183"/>
      <c r="G121" s="184"/>
    </row>
    <row r="122" spans="2:7" s="180" customFormat="1" ht="12">
      <c r="B122" s="181"/>
      <c r="C122" s="191" t="s">
        <v>503</v>
      </c>
      <c r="D122" s="163"/>
      <c r="E122" s="182"/>
      <c r="F122" s="183"/>
      <c r="G122" s="184"/>
    </row>
    <row r="123" spans="2:7" s="180" customFormat="1" ht="12">
      <c r="B123" s="181"/>
      <c r="C123" s="191" t="s">
        <v>504</v>
      </c>
      <c r="D123" s="163"/>
      <c r="E123" s="182"/>
      <c r="F123" s="183"/>
      <c r="G123" s="184"/>
    </row>
    <row r="124" spans="2:7" s="180" customFormat="1" ht="12">
      <c r="B124" s="181"/>
      <c r="C124" s="191" t="s">
        <v>493</v>
      </c>
      <c r="D124" s="163"/>
      <c r="E124" s="182"/>
      <c r="F124" s="183"/>
      <c r="G124" s="184"/>
    </row>
    <row r="125" spans="2:7" s="180" customFormat="1" ht="12">
      <c r="B125" s="181"/>
      <c r="C125" s="190" t="s">
        <v>505</v>
      </c>
      <c r="D125" s="163"/>
      <c r="E125" s="182"/>
      <c r="F125" s="183"/>
      <c r="G125" s="184"/>
    </row>
    <row r="126" spans="2:7" s="180" customFormat="1" ht="16.5">
      <c r="B126" s="181"/>
      <c r="C126" s="188" t="s">
        <v>488</v>
      </c>
      <c r="D126" s="163"/>
      <c r="E126" s="182"/>
      <c r="F126" s="183"/>
      <c r="G126" s="200"/>
    </row>
    <row r="127" spans="2:7" s="180" customFormat="1" ht="16.5">
      <c r="B127" s="181"/>
      <c r="C127" s="188" t="s">
        <v>489</v>
      </c>
      <c r="D127" s="163"/>
      <c r="E127" s="182"/>
      <c r="F127" s="183"/>
      <c r="G127" s="200"/>
    </row>
    <row r="128" spans="2:7" s="180" customFormat="1" ht="12">
      <c r="B128" s="181"/>
      <c r="C128" s="188" t="s">
        <v>478</v>
      </c>
      <c r="D128" s="163"/>
      <c r="E128" s="182"/>
      <c r="F128" s="183"/>
      <c r="G128" s="184"/>
    </row>
    <row r="129" spans="2:7" s="180" customFormat="1" ht="12">
      <c r="B129" s="181"/>
      <c r="C129" s="188" t="s">
        <v>481</v>
      </c>
      <c r="D129" s="163"/>
      <c r="E129" s="182"/>
      <c r="F129" s="183"/>
      <c r="G129" s="184"/>
    </row>
    <row r="130" spans="2:7" s="180" customFormat="1" ht="16.5">
      <c r="B130" s="181"/>
      <c r="C130" s="188" t="s">
        <v>490</v>
      </c>
      <c r="D130" s="163"/>
      <c r="E130" s="182"/>
      <c r="F130" s="183"/>
      <c r="G130" s="200"/>
    </row>
    <row r="131" spans="2:7" s="180" customFormat="1" ht="16.5">
      <c r="B131" s="181"/>
      <c r="C131" s="188" t="s">
        <v>491</v>
      </c>
      <c r="D131" s="163"/>
      <c r="E131" s="182"/>
      <c r="F131" s="183"/>
      <c r="G131" s="200"/>
    </row>
    <row r="132" spans="2:7" s="180" customFormat="1" ht="16.5">
      <c r="B132" s="181"/>
      <c r="C132" s="188" t="s">
        <v>492</v>
      </c>
      <c r="D132" s="163"/>
      <c r="E132" s="182"/>
      <c r="F132" s="183"/>
      <c r="G132" s="200"/>
    </row>
    <row r="133" spans="2:7" s="180" customFormat="1" ht="16.5">
      <c r="B133" s="181"/>
      <c r="C133" s="188" t="s">
        <v>493</v>
      </c>
      <c r="D133" s="163"/>
      <c r="E133" s="182"/>
      <c r="F133" s="183"/>
      <c r="G133" s="200"/>
    </row>
    <row r="134" spans="2:7" s="180" customFormat="1" ht="16.5">
      <c r="B134" s="172"/>
      <c r="C134" s="193" t="s">
        <v>494</v>
      </c>
      <c r="D134" s="163"/>
      <c r="E134" s="182"/>
      <c r="F134" s="183"/>
      <c r="G134" s="200"/>
    </row>
    <row r="135" spans="2:7" s="180" customFormat="1" ht="16.5">
      <c r="B135" s="172"/>
      <c r="C135" s="191" t="s">
        <v>495</v>
      </c>
      <c r="D135" s="163"/>
      <c r="E135" s="182"/>
      <c r="F135" s="183"/>
      <c r="G135" s="200"/>
    </row>
    <row r="136" spans="2:7" s="180" customFormat="1" ht="16.5">
      <c r="B136" s="181"/>
      <c r="C136" s="191" t="s">
        <v>496</v>
      </c>
      <c r="D136" s="194">
        <v>1</v>
      </c>
      <c r="E136" s="182"/>
      <c r="F136" s="183">
        <f>D136*E136</f>
        <v>0</v>
      </c>
      <c r="G136" s="200"/>
    </row>
    <row r="137" spans="2:7" s="180" customFormat="1" ht="24">
      <c r="B137" s="181"/>
      <c r="C137" s="191" t="s">
        <v>506</v>
      </c>
      <c r="D137" s="194">
        <v>2</v>
      </c>
      <c r="E137" s="182"/>
      <c r="F137" s="183">
        <f>D137*E137</f>
        <v>0</v>
      </c>
      <c r="G137" s="200"/>
    </row>
    <row r="138" spans="2:7" s="180" customFormat="1" ht="24">
      <c r="B138" s="181"/>
      <c r="C138" s="191" t="s">
        <v>507</v>
      </c>
      <c r="D138" s="194">
        <v>2</v>
      </c>
      <c r="E138" s="182"/>
      <c r="F138" s="183">
        <f>D138*E138</f>
        <v>0</v>
      </c>
      <c r="G138" s="200"/>
    </row>
    <row r="139" spans="2:7" s="180" customFormat="1" ht="16.5">
      <c r="B139" s="195"/>
      <c r="C139" s="196" t="s">
        <v>498</v>
      </c>
      <c r="D139" s="197"/>
      <c r="E139" s="182"/>
      <c r="F139" s="183"/>
      <c r="G139" s="200"/>
    </row>
    <row r="140" spans="2:7" s="180" customFormat="1" ht="16.5">
      <c r="B140" s="198"/>
      <c r="C140" s="173"/>
      <c r="D140" s="163"/>
      <c r="E140" s="182"/>
      <c r="F140" s="183"/>
      <c r="G140" s="200"/>
    </row>
    <row r="141" spans="2:7" s="180" customFormat="1" ht="16.5">
      <c r="B141" s="181">
        <f>MAX($B$7:B140)+1</f>
        <v>6</v>
      </c>
      <c r="C141" s="173" t="s">
        <v>508</v>
      </c>
      <c r="D141" s="163"/>
      <c r="E141" s="182"/>
      <c r="F141" s="183"/>
      <c r="G141" s="200"/>
    </row>
    <row r="142" spans="2:7" s="180" customFormat="1" ht="36">
      <c r="B142" s="195"/>
      <c r="C142" s="188" t="s">
        <v>509</v>
      </c>
      <c r="D142" s="163"/>
      <c r="E142" s="182"/>
      <c r="F142" s="183"/>
      <c r="G142" s="200"/>
    </row>
    <row r="143" spans="2:7" s="180" customFormat="1" ht="48">
      <c r="B143" s="195"/>
      <c r="C143" s="188" t="s">
        <v>450</v>
      </c>
      <c r="D143" s="163"/>
      <c r="E143" s="182"/>
      <c r="F143" s="183"/>
      <c r="G143" s="200"/>
    </row>
    <row r="144" spans="2:7" s="180" customFormat="1" ht="48">
      <c r="B144" s="195"/>
      <c r="C144" s="188" t="s">
        <v>451</v>
      </c>
      <c r="D144" s="163"/>
      <c r="E144" s="182"/>
      <c r="F144" s="183"/>
      <c r="G144" s="200"/>
    </row>
    <row r="145" spans="2:7" s="180" customFormat="1" ht="409.5">
      <c r="B145" s="195"/>
      <c r="C145" s="188" t="s">
        <v>510</v>
      </c>
      <c r="D145" s="163"/>
      <c r="E145" s="182"/>
      <c r="F145" s="183"/>
      <c r="G145" s="200"/>
    </row>
    <row r="146" spans="2:7" s="180" customFormat="1" ht="60">
      <c r="B146" s="195"/>
      <c r="C146" s="188" t="s">
        <v>453</v>
      </c>
      <c r="D146" s="163"/>
      <c r="E146" s="182"/>
      <c r="F146" s="183"/>
      <c r="G146" s="200"/>
    </row>
    <row r="147" spans="2:7" s="180" customFormat="1" ht="48">
      <c r="B147" s="195"/>
      <c r="C147" s="188" t="s">
        <v>454</v>
      </c>
      <c r="D147" s="163"/>
      <c r="E147" s="182"/>
      <c r="F147" s="183"/>
      <c r="G147" s="200"/>
    </row>
    <row r="148" spans="2:7" s="180" customFormat="1" ht="16.5">
      <c r="B148" s="195"/>
      <c r="C148" s="188" t="s">
        <v>455</v>
      </c>
      <c r="D148" s="163"/>
      <c r="E148" s="182"/>
      <c r="F148" s="183"/>
      <c r="G148" s="200"/>
    </row>
    <row r="149" spans="2:7" s="180" customFormat="1" ht="60">
      <c r="B149" s="195"/>
      <c r="C149" s="188" t="s">
        <v>456</v>
      </c>
      <c r="D149" s="163"/>
      <c r="E149" s="182"/>
      <c r="F149" s="183"/>
      <c r="G149" s="200"/>
    </row>
    <row r="150" spans="2:7" s="180" customFormat="1" ht="60">
      <c r="B150" s="201"/>
      <c r="C150" s="188" t="s">
        <v>457</v>
      </c>
      <c r="D150" s="163"/>
      <c r="E150" s="182"/>
      <c r="F150" s="183"/>
      <c r="G150" s="200"/>
    </row>
    <row r="151" spans="2:7" s="180" customFormat="1" ht="48">
      <c r="B151" s="201"/>
      <c r="C151" s="188" t="s">
        <v>511</v>
      </c>
      <c r="D151" s="163"/>
      <c r="E151" s="182"/>
      <c r="F151" s="183"/>
      <c r="G151" s="200"/>
    </row>
    <row r="152" spans="2:7" s="180" customFormat="1" ht="60">
      <c r="B152" s="195"/>
      <c r="C152" s="188" t="s">
        <v>512</v>
      </c>
      <c r="D152" s="163"/>
      <c r="E152" s="182"/>
      <c r="F152" s="183"/>
      <c r="G152" s="200"/>
    </row>
    <row r="153" spans="2:7" s="180" customFormat="1" ht="48">
      <c r="B153" s="195"/>
      <c r="C153" s="188" t="s">
        <v>513</v>
      </c>
      <c r="D153" s="163"/>
      <c r="E153" s="182"/>
      <c r="F153" s="183"/>
      <c r="G153" s="184"/>
    </row>
    <row r="154" spans="2:7" s="180" customFormat="1" ht="36">
      <c r="B154" s="195"/>
      <c r="C154" s="188" t="s">
        <v>514</v>
      </c>
      <c r="D154" s="163"/>
      <c r="E154" s="182"/>
      <c r="F154" s="183"/>
      <c r="G154" s="200"/>
    </row>
    <row r="155" spans="2:7" s="180" customFormat="1" ht="24">
      <c r="B155" s="195"/>
      <c r="C155" s="188" t="s">
        <v>515</v>
      </c>
      <c r="D155" s="163"/>
      <c r="E155" s="182"/>
      <c r="F155" s="183"/>
      <c r="G155" s="200"/>
    </row>
    <row r="156" spans="2:7" s="180" customFormat="1" ht="24">
      <c r="B156" s="195"/>
      <c r="C156" s="188" t="s">
        <v>463</v>
      </c>
      <c r="D156" s="163"/>
      <c r="E156" s="182"/>
      <c r="F156" s="183"/>
      <c r="G156" s="200"/>
    </row>
    <row r="157" spans="2:7" s="180" customFormat="1" ht="48">
      <c r="B157" s="195"/>
      <c r="C157" s="188" t="s">
        <v>464</v>
      </c>
      <c r="D157" s="163"/>
      <c r="E157" s="182"/>
      <c r="F157" s="183"/>
      <c r="G157" s="200"/>
    </row>
    <row r="158" spans="2:7" s="180" customFormat="1" ht="24">
      <c r="B158" s="195"/>
      <c r="C158" s="188" t="s">
        <v>516</v>
      </c>
      <c r="D158" s="163"/>
      <c r="E158" s="182"/>
      <c r="F158" s="183"/>
      <c r="G158" s="200"/>
    </row>
    <row r="159" spans="2:7" s="180" customFormat="1" ht="24">
      <c r="B159" s="195"/>
      <c r="C159" s="188" t="s">
        <v>466</v>
      </c>
      <c r="D159" s="163"/>
      <c r="E159" s="182"/>
      <c r="F159" s="183"/>
      <c r="G159" s="200"/>
    </row>
    <row r="160" spans="2:7" s="180" customFormat="1" ht="48">
      <c r="B160" s="195"/>
      <c r="C160" s="188" t="s">
        <v>517</v>
      </c>
      <c r="D160" s="163"/>
      <c r="E160" s="182"/>
      <c r="F160" s="183"/>
      <c r="G160" s="200"/>
    </row>
    <row r="161" spans="2:7" s="180" customFormat="1" ht="12">
      <c r="B161" s="195"/>
      <c r="C161" s="189" t="s">
        <v>468</v>
      </c>
      <c r="D161" s="163"/>
      <c r="E161" s="182"/>
      <c r="F161" s="183"/>
      <c r="G161" s="184"/>
    </row>
    <row r="162" spans="2:7" s="180" customFormat="1" ht="12">
      <c r="B162" s="195"/>
      <c r="C162" s="188" t="s">
        <v>518</v>
      </c>
      <c r="D162" s="163"/>
      <c r="E162" s="182"/>
      <c r="F162" s="183"/>
      <c r="G162" s="184"/>
    </row>
    <row r="163" spans="2:7" s="180" customFormat="1" ht="12">
      <c r="B163" s="195"/>
      <c r="C163" s="188" t="s">
        <v>519</v>
      </c>
      <c r="D163" s="163"/>
      <c r="E163" s="182"/>
      <c r="F163" s="183"/>
      <c r="G163" s="184"/>
    </row>
    <row r="164" spans="2:7" s="180" customFormat="1" ht="12">
      <c r="B164" s="195"/>
      <c r="C164" s="188" t="s">
        <v>471</v>
      </c>
      <c r="D164" s="163"/>
      <c r="E164" s="182"/>
      <c r="F164" s="183"/>
      <c r="G164" s="184"/>
    </row>
    <row r="165" spans="2:7" s="180" customFormat="1" ht="16.5">
      <c r="B165" s="195"/>
      <c r="C165" s="188" t="s">
        <v>520</v>
      </c>
      <c r="D165" s="163"/>
      <c r="E165" s="182"/>
      <c r="F165" s="183"/>
      <c r="G165" s="192"/>
    </row>
    <row r="166" spans="2:7" s="180" customFormat="1" ht="12">
      <c r="B166" s="195"/>
      <c r="C166" s="188" t="s">
        <v>521</v>
      </c>
      <c r="D166" s="163"/>
      <c r="E166" s="182"/>
      <c r="F166" s="183"/>
      <c r="G166" s="184"/>
    </row>
    <row r="167" spans="2:7" s="180" customFormat="1" ht="12">
      <c r="B167" s="195"/>
      <c r="C167" s="188" t="s">
        <v>522</v>
      </c>
      <c r="D167" s="163"/>
      <c r="E167" s="182"/>
      <c r="F167" s="183"/>
      <c r="G167" s="184"/>
    </row>
    <row r="168" spans="2:7" s="180" customFormat="1" ht="16.5">
      <c r="B168" s="195"/>
      <c r="C168" s="189" t="s">
        <v>475</v>
      </c>
      <c r="D168" s="163"/>
      <c r="E168" s="182"/>
      <c r="F168" s="183"/>
      <c r="G168" s="200"/>
    </row>
    <row r="169" spans="2:7" s="180" customFormat="1" ht="16.5">
      <c r="B169" s="195"/>
      <c r="C169" s="188" t="s">
        <v>523</v>
      </c>
      <c r="D169" s="163"/>
      <c r="E169" s="182"/>
      <c r="F169" s="183"/>
      <c r="G169" s="200"/>
    </row>
    <row r="170" spans="2:7" s="180" customFormat="1" ht="16.5">
      <c r="B170" s="195"/>
      <c r="C170" s="188" t="s">
        <v>524</v>
      </c>
      <c r="D170" s="163"/>
      <c r="E170" s="182"/>
      <c r="F170" s="183"/>
      <c r="G170" s="200"/>
    </row>
    <row r="171" spans="2:7" s="180" customFormat="1" ht="16.5">
      <c r="B171" s="195"/>
      <c r="C171" s="188" t="s">
        <v>525</v>
      </c>
      <c r="D171" s="163"/>
      <c r="E171" s="182"/>
      <c r="F171" s="183"/>
      <c r="G171" s="200"/>
    </row>
    <row r="172" spans="2:7" s="180" customFormat="1" ht="16.5">
      <c r="B172" s="195"/>
      <c r="C172" s="188" t="s">
        <v>526</v>
      </c>
      <c r="D172" s="163"/>
      <c r="E172" s="182"/>
      <c r="F172" s="183"/>
      <c r="G172" s="200"/>
    </row>
    <row r="173" spans="2:7" s="180" customFormat="1" ht="24">
      <c r="B173" s="195"/>
      <c r="C173" s="188" t="s">
        <v>527</v>
      </c>
      <c r="D173" s="163"/>
      <c r="E173" s="182"/>
      <c r="F173" s="183"/>
      <c r="G173" s="200"/>
    </row>
    <row r="174" spans="2:7" s="180" customFormat="1" ht="16.5">
      <c r="B174" s="195"/>
      <c r="C174" s="188" t="s">
        <v>481</v>
      </c>
      <c r="D174" s="163"/>
      <c r="E174" s="182"/>
      <c r="F174" s="183"/>
      <c r="G174" s="200"/>
    </row>
    <row r="175" spans="2:7" s="180" customFormat="1" ht="16.5">
      <c r="B175" s="195"/>
      <c r="C175" s="188" t="s">
        <v>528</v>
      </c>
      <c r="D175" s="163"/>
      <c r="E175" s="182"/>
      <c r="F175" s="183"/>
      <c r="G175" s="200"/>
    </row>
    <row r="176" spans="2:7" s="180" customFormat="1" ht="12">
      <c r="B176" s="195"/>
      <c r="C176" s="188" t="s">
        <v>529</v>
      </c>
      <c r="D176" s="163"/>
      <c r="E176" s="182"/>
      <c r="F176" s="183"/>
      <c r="G176" s="184"/>
    </row>
    <row r="177" spans="2:7" s="180" customFormat="1" ht="16.5">
      <c r="B177" s="195"/>
      <c r="C177" s="188" t="s">
        <v>530</v>
      </c>
      <c r="D177" s="163"/>
      <c r="E177" s="182"/>
      <c r="F177" s="183"/>
      <c r="G177" s="200"/>
    </row>
    <row r="178" spans="2:7" s="180" customFormat="1" ht="16.5">
      <c r="B178" s="195"/>
      <c r="C178" s="188" t="s">
        <v>531</v>
      </c>
      <c r="D178" s="163"/>
      <c r="E178" s="182"/>
      <c r="F178" s="183"/>
      <c r="G178" s="200"/>
    </row>
    <row r="179" spans="2:7" s="180" customFormat="1" ht="16.5">
      <c r="B179" s="195"/>
      <c r="C179" s="188" t="s">
        <v>493</v>
      </c>
      <c r="D179" s="163"/>
      <c r="E179" s="182"/>
      <c r="F179" s="183"/>
      <c r="G179" s="200"/>
    </row>
    <row r="180" spans="2:7" s="180" customFormat="1" ht="16.5">
      <c r="B180" s="195"/>
      <c r="C180" s="189" t="s">
        <v>532</v>
      </c>
      <c r="D180" s="163"/>
      <c r="E180" s="182"/>
      <c r="F180" s="183"/>
      <c r="G180" s="200"/>
    </row>
    <row r="181" spans="2:7" s="180" customFormat="1" ht="16.5">
      <c r="B181" s="195"/>
      <c r="C181" s="188" t="s">
        <v>533</v>
      </c>
      <c r="D181" s="163"/>
      <c r="E181" s="182"/>
      <c r="F181" s="183"/>
      <c r="G181" s="200"/>
    </row>
    <row r="182" spans="2:7" s="180" customFormat="1" ht="16.5">
      <c r="B182" s="195"/>
      <c r="C182" s="188" t="s">
        <v>525</v>
      </c>
      <c r="D182" s="163"/>
      <c r="E182" s="182"/>
      <c r="F182" s="183"/>
      <c r="G182" s="200"/>
    </row>
    <row r="183" spans="2:7" s="180" customFormat="1" ht="16.5">
      <c r="B183" s="195"/>
      <c r="C183" s="188" t="s">
        <v>481</v>
      </c>
      <c r="D183" s="163"/>
      <c r="E183" s="182"/>
      <c r="F183" s="183"/>
      <c r="G183" s="200"/>
    </row>
    <row r="184" spans="2:7" s="180" customFormat="1" ht="16.5">
      <c r="B184" s="195"/>
      <c r="C184" s="188" t="s">
        <v>534</v>
      </c>
      <c r="D184" s="163"/>
      <c r="E184" s="182"/>
      <c r="F184" s="183"/>
      <c r="G184" s="200"/>
    </row>
    <row r="185" spans="2:7" s="180" customFormat="1" ht="16.5">
      <c r="B185" s="195"/>
      <c r="C185" s="188" t="s">
        <v>535</v>
      </c>
      <c r="D185" s="163"/>
      <c r="E185" s="182"/>
      <c r="F185" s="183"/>
      <c r="G185" s="200"/>
    </row>
    <row r="186" spans="2:7" s="180" customFormat="1" ht="12">
      <c r="B186" s="195"/>
      <c r="C186" s="188" t="s">
        <v>536</v>
      </c>
      <c r="D186" s="163"/>
      <c r="E186" s="182"/>
      <c r="F186" s="183"/>
      <c r="G186" s="184"/>
    </row>
    <row r="187" spans="2:7" s="180" customFormat="1" ht="16.5">
      <c r="B187" s="195"/>
      <c r="C187" s="188" t="s">
        <v>493</v>
      </c>
      <c r="D187" s="163"/>
      <c r="E187" s="182"/>
      <c r="F187" s="183"/>
      <c r="G187" s="200"/>
    </row>
    <row r="188" spans="2:7" s="180" customFormat="1" ht="16.5">
      <c r="B188" s="172"/>
      <c r="C188" s="202" t="s">
        <v>494</v>
      </c>
      <c r="D188" s="163"/>
      <c r="E188" s="182"/>
      <c r="F188" s="183"/>
      <c r="G188" s="200"/>
    </row>
    <row r="189" spans="2:7" s="180" customFormat="1" ht="16.5">
      <c r="B189" s="172"/>
      <c r="C189" s="191" t="s">
        <v>495</v>
      </c>
      <c r="D189" s="163"/>
      <c r="E189" s="182"/>
      <c r="F189" s="183"/>
      <c r="G189" s="200"/>
    </row>
    <row r="190" spans="2:7" s="180" customFormat="1" ht="16.5">
      <c r="B190" s="172"/>
      <c r="C190" s="191" t="s">
        <v>537</v>
      </c>
      <c r="D190" s="163"/>
      <c r="E190" s="182"/>
      <c r="F190" s="183"/>
      <c r="G190" s="200"/>
    </row>
    <row r="191" spans="2:7" s="180" customFormat="1" ht="16.5">
      <c r="B191" s="198"/>
      <c r="C191" s="203" t="s">
        <v>538</v>
      </c>
      <c r="D191" s="194">
        <v>1</v>
      </c>
      <c r="E191" s="182"/>
      <c r="F191" s="183">
        <f>D191*E191</f>
        <v>0</v>
      </c>
      <c r="G191" s="200"/>
    </row>
    <row r="192" spans="2:7" s="180" customFormat="1" ht="16.5">
      <c r="B192" s="198"/>
      <c r="C192" s="173"/>
      <c r="D192" s="163"/>
      <c r="E192" s="182"/>
      <c r="F192" s="183"/>
      <c r="G192" s="200"/>
    </row>
    <row r="193" spans="2:7" s="180" customFormat="1" ht="16.5">
      <c r="B193" s="181">
        <f>MAX($B$7:B192)+1</f>
        <v>7</v>
      </c>
      <c r="C193" s="173" t="s">
        <v>539</v>
      </c>
      <c r="D193" s="163"/>
      <c r="E193" s="182"/>
      <c r="F193" s="183"/>
      <c r="G193" s="200"/>
    </row>
    <row r="194" spans="2:7" s="180" customFormat="1" ht="84">
      <c r="B194" s="201"/>
      <c r="C194" s="188" t="s">
        <v>540</v>
      </c>
      <c r="D194" s="163"/>
      <c r="E194" s="182"/>
      <c r="F194" s="183"/>
      <c r="G194" s="200"/>
    </row>
    <row r="195" spans="2:7" s="180" customFormat="1" ht="60">
      <c r="B195" s="201"/>
      <c r="C195" s="204" t="s">
        <v>541</v>
      </c>
      <c r="D195" s="163"/>
      <c r="E195" s="182"/>
      <c r="F195" s="183"/>
      <c r="G195" s="184"/>
    </row>
    <row r="196" spans="2:7" s="180" customFormat="1" ht="12">
      <c r="B196" s="195"/>
      <c r="C196" s="186" t="s">
        <v>542</v>
      </c>
      <c r="D196" s="163">
        <v>110</v>
      </c>
      <c r="E196" s="182"/>
      <c r="F196" s="183">
        <f>D196*E196</f>
        <v>0</v>
      </c>
      <c r="G196" s="184"/>
    </row>
    <row r="197" spans="2:7" s="180" customFormat="1" ht="12">
      <c r="B197" s="195"/>
      <c r="C197" s="186" t="s">
        <v>543</v>
      </c>
      <c r="D197" s="163">
        <v>110</v>
      </c>
      <c r="E197" s="182"/>
      <c r="F197" s="183">
        <f>D197*E197</f>
        <v>0</v>
      </c>
      <c r="G197" s="184"/>
    </row>
    <row r="198" spans="2:7" s="180" customFormat="1" ht="12">
      <c r="B198" s="195"/>
      <c r="C198" s="162"/>
      <c r="D198" s="163"/>
      <c r="E198" s="182"/>
      <c r="F198" s="183"/>
      <c r="G198" s="184"/>
    </row>
    <row r="199" spans="2:7" s="180" customFormat="1" ht="12">
      <c r="B199" s="205">
        <f>MAX($B$7:B198)+1</f>
        <v>8</v>
      </c>
      <c r="C199" s="173" t="s">
        <v>544</v>
      </c>
      <c r="D199" s="163"/>
      <c r="E199" s="182"/>
      <c r="F199" s="183"/>
      <c r="G199" s="184"/>
    </row>
    <row r="200" spans="2:7" s="180" customFormat="1" ht="48">
      <c r="B200" s="201"/>
      <c r="C200" s="188" t="s">
        <v>545</v>
      </c>
      <c r="D200" s="163"/>
      <c r="E200" s="182"/>
      <c r="F200" s="183"/>
      <c r="G200" s="184"/>
    </row>
    <row r="201" spans="2:7" s="180" customFormat="1" ht="48">
      <c r="B201" s="201"/>
      <c r="C201" s="204" t="s">
        <v>546</v>
      </c>
      <c r="D201" s="163"/>
      <c r="E201" s="182"/>
      <c r="F201" s="183"/>
      <c r="G201" s="184"/>
    </row>
    <row r="202" spans="2:7" s="180" customFormat="1" ht="12">
      <c r="B202" s="195"/>
      <c r="C202" s="186" t="s">
        <v>547</v>
      </c>
      <c r="D202" s="163">
        <v>90</v>
      </c>
      <c r="E202" s="182"/>
      <c r="F202" s="183">
        <f>D202*E202</f>
        <v>0</v>
      </c>
      <c r="G202" s="184"/>
    </row>
    <row r="203" spans="2:7" s="180" customFormat="1" ht="12">
      <c r="B203" s="195"/>
      <c r="C203" s="162"/>
      <c r="D203" s="163"/>
      <c r="E203" s="182"/>
      <c r="F203" s="183"/>
      <c r="G203" s="184"/>
    </row>
    <row r="204" spans="2:7" s="180" customFormat="1" ht="12">
      <c r="B204" s="205">
        <f>MAX($B$7:B203)+1</f>
        <v>9</v>
      </c>
      <c r="C204" s="173" t="s">
        <v>548</v>
      </c>
      <c r="D204" s="163"/>
      <c r="E204" s="182"/>
      <c r="F204" s="183"/>
      <c r="G204" s="184"/>
    </row>
    <row r="205" spans="2:7" s="180" customFormat="1" ht="60">
      <c r="B205" s="195"/>
      <c r="C205" s="188" t="s">
        <v>549</v>
      </c>
      <c r="D205" s="163"/>
      <c r="E205" s="182"/>
      <c r="F205" s="183"/>
      <c r="G205" s="184"/>
    </row>
    <row r="206" spans="2:7" s="180" customFormat="1" ht="12">
      <c r="B206" s="195"/>
      <c r="C206" s="186" t="s">
        <v>550</v>
      </c>
      <c r="D206" s="163">
        <v>6</v>
      </c>
      <c r="E206" s="182"/>
      <c r="F206" s="183">
        <f>D206*E206</f>
        <v>0</v>
      </c>
      <c r="G206" s="184"/>
    </row>
    <row r="207" spans="2:7" s="180" customFormat="1" ht="12">
      <c r="B207" s="195"/>
      <c r="C207" s="162"/>
      <c r="D207" s="163"/>
      <c r="E207" s="182"/>
      <c r="F207" s="183"/>
      <c r="G207" s="184"/>
    </row>
    <row r="208" spans="2:7" s="180" customFormat="1" ht="12">
      <c r="B208" s="205">
        <f>MAX($B$7:B207)+1</f>
        <v>10</v>
      </c>
      <c r="C208" s="173" t="s">
        <v>551</v>
      </c>
      <c r="D208" s="163"/>
      <c r="E208" s="182"/>
      <c r="F208" s="183"/>
      <c r="G208" s="184"/>
    </row>
    <row r="209" spans="2:7" s="180" customFormat="1" ht="36">
      <c r="B209" s="195"/>
      <c r="C209" s="188" t="s">
        <v>552</v>
      </c>
      <c r="D209" s="163"/>
      <c r="E209" s="182"/>
      <c r="F209" s="183"/>
      <c r="G209" s="184"/>
    </row>
    <row r="210" spans="2:7" s="180" customFormat="1" ht="12">
      <c r="B210" s="195"/>
      <c r="C210" s="196" t="s">
        <v>553</v>
      </c>
      <c r="D210" s="163"/>
      <c r="E210" s="182"/>
      <c r="F210" s="183"/>
      <c r="G210" s="184"/>
    </row>
    <row r="211" spans="2:7" s="180" customFormat="1" ht="12">
      <c r="B211" s="195"/>
      <c r="C211" s="191" t="s">
        <v>554</v>
      </c>
      <c r="D211" s="163"/>
      <c r="E211" s="182"/>
      <c r="F211" s="183"/>
      <c r="G211" s="184"/>
    </row>
    <row r="212" spans="2:7" s="180" customFormat="1" ht="12">
      <c r="B212" s="195"/>
      <c r="C212" s="191" t="s">
        <v>555</v>
      </c>
      <c r="D212" s="163"/>
      <c r="E212" s="182"/>
      <c r="F212" s="183"/>
      <c r="G212" s="184"/>
    </row>
    <row r="213" spans="2:7" s="180" customFormat="1" ht="12">
      <c r="B213" s="195"/>
      <c r="C213" s="196" t="s">
        <v>498</v>
      </c>
      <c r="D213" s="163"/>
      <c r="E213" s="182"/>
      <c r="F213" s="183"/>
      <c r="G213" s="184"/>
    </row>
    <row r="214" spans="2:7" s="180" customFormat="1" ht="12">
      <c r="B214" s="195"/>
      <c r="C214" s="186" t="s">
        <v>556</v>
      </c>
      <c r="D214" s="163">
        <v>50</v>
      </c>
      <c r="E214" s="182"/>
      <c r="F214" s="183">
        <f>D214*E214</f>
        <v>0</v>
      </c>
      <c r="G214" s="184"/>
    </row>
    <row r="215" spans="2:7" s="148" customFormat="1" ht="12">
      <c r="B215" s="172"/>
      <c r="C215" s="162"/>
      <c r="D215" s="163"/>
      <c r="E215" s="182"/>
      <c r="F215" s="183"/>
      <c r="G215" s="166"/>
    </row>
    <row r="216" spans="2:7" s="206" customFormat="1" ht="12">
      <c r="B216" s="207">
        <f>MAX($B$7:B215)+1</f>
        <v>11</v>
      </c>
      <c r="C216" s="208" t="s">
        <v>557</v>
      </c>
      <c r="D216" s="209"/>
      <c r="E216" s="210"/>
      <c r="F216" s="211"/>
      <c r="G216" s="212"/>
    </row>
    <row r="217" spans="2:7" s="206" customFormat="1" ht="108">
      <c r="B217" s="213"/>
      <c r="C217" s="214" t="s">
        <v>558</v>
      </c>
      <c r="D217" s="209"/>
      <c r="E217" s="210"/>
      <c r="F217" s="211"/>
      <c r="G217" s="212"/>
    </row>
    <row r="218" spans="2:7" s="206" customFormat="1" ht="24">
      <c r="B218" s="213"/>
      <c r="C218" s="215" t="s">
        <v>559</v>
      </c>
      <c r="D218" s="209"/>
      <c r="E218" s="210"/>
      <c r="F218" s="211"/>
      <c r="G218" s="212"/>
    </row>
    <row r="219" spans="2:7" s="206" customFormat="1" ht="12">
      <c r="B219" s="213"/>
      <c r="C219" s="216" t="s">
        <v>494</v>
      </c>
      <c r="D219" s="209"/>
      <c r="E219" s="210"/>
      <c r="F219" s="211"/>
      <c r="G219" s="212"/>
    </row>
    <row r="220" spans="2:7" s="206" customFormat="1" ht="12">
      <c r="B220" s="213"/>
      <c r="C220" s="216" t="s">
        <v>560</v>
      </c>
      <c r="D220" s="209"/>
      <c r="E220" s="210"/>
      <c r="F220" s="211"/>
      <c r="G220" s="212"/>
    </row>
    <row r="221" spans="2:7" s="206" customFormat="1" ht="12">
      <c r="B221" s="213"/>
      <c r="C221" s="216" t="s">
        <v>561</v>
      </c>
      <c r="D221" s="209"/>
      <c r="E221" s="210"/>
      <c r="F221" s="211"/>
      <c r="G221" s="212"/>
    </row>
    <row r="222" spans="2:7" s="206" customFormat="1" ht="12">
      <c r="B222" s="213"/>
      <c r="C222" s="216" t="s">
        <v>498</v>
      </c>
      <c r="D222" s="209"/>
      <c r="E222" s="210"/>
      <c r="F222" s="211"/>
      <c r="G222" s="212"/>
    </row>
    <row r="223" spans="2:7" s="206" customFormat="1" ht="12">
      <c r="B223" s="213"/>
      <c r="C223" s="216"/>
      <c r="D223" s="209"/>
      <c r="E223" s="210"/>
      <c r="F223" s="211"/>
      <c r="G223" s="212"/>
    </row>
    <row r="224" spans="2:7" s="206" customFormat="1" ht="12">
      <c r="B224" s="213"/>
      <c r="C224" s="216" t="s">
        <v>562</v>
      </c>
      <c r="D224" s="209">
        <v>6</v>
      </c>
      <c r="E224" s="210"/>
      <c r="F224" s="211">
        <f>D224*E224</f>
        <v>0</v>
      </c>
      <c r="G224" s="212"/>
    </row>
    <row r="225" spans="2:9" s="206" customFormat="1" ht="12">
      <c r="B225" s="213"/>
      <c r="C225" s="216"/>
      <c r="D225" s="209"/>
      <c r="E225" s="210"/>
      <c r="F225" s="211"/>
      <c r="G225" s="212"/>
    </row>
    <row r="226" spans="2:9" s="206" customFormat="1" ht="12">
      <c r="B226" s="207">
        <f>MAX($B$7:B225)+1</f>
        <v>12</v>
      </c>
      <c r="C226" s="208" t="s">
        <v>563</v>
      </c>
      <c r="D226" s="209"/>
      <c r="E226" s="210"/>
      <c r="F226" s="211"/>
      <c r="G226" s="212"/>
    </row>
    <row r="227" spans="2:9" s="206" customFormat="1" ht="72">
      <c r="B227" s="213"/>
      <c r="C227" s="217" t="s">
        <v>564</v>
      </c>
      <c r="D227" s="209"/>
      <c r="E227" s="210"/>
      <c r="F227" s="211"/>
      <c r="G227" s="212"/>
    </row>
    <row r="228" spans="2:9" s="206" customFormat="1" ht="12">
      <c r="B228" s="218"/>
      <c r="C228" s="216" t="s">
        <v>565</v>
      </c>
      <c r="D228" s="209"/>
      <c r="E228" s="210"/>
      <c r="F228" s="211"/>
      <c r="G228" s="212"/>
    </row>
    <row r="229" spans="2:9" s="206" customFormat="1" ht="12">
      <c r="B229" s="213"/>
      <c r="C229" s="216" t="s">
        <v>566</v>
      </c>
      <c r="D229" s="209"/>
      <c r="E229" s="210"/>
      <c r="F229" s="211"/>
      <c r="G229" s="212"/>
    </row>
    <row r="230" spans="2:9" s="206" customFormat="1" ht="12">
      <c r="B230" s="213"/>
      <c r="C230" s="219" t="s">
        <v>567</v>
      </c>
      <c r="D230" s="209"/>
      <c r="E230" s="210"/>
      <c r="F230" s="211"/>
      <c r="G230" s="212"/>
    </row>
    <row r="231" spans="2:9" s="206" customFormat="1" ht="12">
      <c r="B231" s="213"/>
      <c r="C231" s="216" t="s">
        <v>568</v>
      </c>
      <c r="D231" s="209"/>
      <c r="E231" s="210"/>
      <c r="F231" s="211"/>
      <c r="G231" s="212"/>
    </row>
    <row r="232" spans="2:9" s="206" customFormat="1" ht="12">
      <c r="B232" s="213"/>
      <c r="C232" s="216" t="s">
        <v>569</v>
      </c>
      <c r="D232" s="209"/>
      <c r="E232" s="210"/>
      <c r="F232" s="211"/>
      <c r="G232" s="212"/>
    </row>
    <row r="233" spans="2:9" s="206" customFormat="1" ht="12">
      <c r="B233" s="213"/>
      <c r="C233" s="216" t="s">
        <v>570</v>
      </c>
      <c r="D233" s="209"/>
      <c r="E233" s="210"/>
      <c r="F233" s="211"/>
      <c r="G233" s="212"/>
    </row>
    <row r="234" spans="2:9" s="206" customFormat="1" ht="12">
      <c r="B234" s="213"/>
      <c r="C234" s="216" t="s">
        <v>571</v>
      </c>
      <c r="D234" s="209"/>
      <c r="E234" s="210"/>
      <c r="F234" s="211"/>
      <c r="G234" s="212"/>
    </row>
    <row r="235" spans="2:9" s="206" customFormat="1" ht="12">
      <c r="B235" s="213"/>
      <c r="C235" s="216" t="s">
        <v>572</v>
      </c>
      <c r="D235" s="209"/>
      <c r="E235" s="210"/>
      <c r="F235" s="211"/>
      <c r="G235" s="212"/>
    </row>
    <row r="236" spans="2:9" s="206" customFormat="1" ht="12">
      <c r="B236" s="213"/>
      <c r="C236" s="216" t="s">
        <v>573</v>
      </c>
      <c r="D236" s="209">
        <v>3</v>
      </c>
      <c r="E236" s="210"/>
      <c r="F236" s="220">
        <f>D236*E236</f>
        <v>0</v>
      </c>
      <c r="G236" s="212"/>
      <c r="H236" s="209"/>
      <c r="I236" s="220"/>
    </row>
    <row r="237" spans="2:9" s="206" customFormat="1" ht="12">
      <c r="B237" s="213"/>
      <c r="C237" s="216"/>
      <c r="D237" s="209"/>
      <c r="E237" s="210"/>
      <c r="F237" s="211"/>
      <c r="G237" s="212"/>
    </row>
    <row r="238" spans="2:9" s="206" customFormat="1" ht="12">
      <c r="B238" s="207">
        <f>MAX($B$7:B237)+1</f>
        <v>13</v>
      </c>
      <c r="C238" s="208" t="s">
        <v>574</v>
      </c>
      <c r="D238" s="209"/>
      <c r="E238" s="210"/>
      <c r="F238" s="211"/>
      <c r="G238" s="212"/>
    </row>
    <row r="239" spans="2:9" s="206" customFormat="1" ht="72">
      <c r="B239" s="213"/>
      <c r="C239" s="214" t="s">
        <v>575</v>
      </c>
      <c r="D239" s="209"/>
      <c r="E239" s="210"/>
      <c r="F239" s="211"/>
      <c r="G239" s="212"/>
    </row>
    <row r="240" spans="2:9" s="206" customFormat="1" ht="12">
      <c r="B240" s="213"/>
      <c r="C240" s="219" t="s">
        <v>567</v>
      </c>
      <c r="D240" s="209"/>
      <c r="E240" s="210"/>
      <c r="F240" s="211"/>
      <c r="G240" s="212"/>
    </row>
    <row r="241" spans="2:8" s="206" customFormat="1" ht="12">
      <c r="B241" s="213"/>
      <c r="C241" s="216" t="s">
        <v>576</v>
      </c>
      <c r="D241" s="209"/>
      <c r="E241" s="210"/>
      <c r="F241" s="211"/>
      <c r="G241" s="212"/>
    </row>
    <row r="242" spans="2:8" s="206" customFormat="1" ht="12">
      <c r="B242" s="213"/>
      <c r="C242" s="216" t="s">
        <v>577</v>
      </c>
      <c r="D242" s="209"/>
      <c r="E242" s="210"/>
      <c r="F242" s="211"/>
      <c r="G242" s="212"/>
    </row>
    <row r="243" spans="2:8" s="206" customFormat="1" ht="12">
      <c r="B243" s="213"/>
      <c r="C243" s="216" t="s">
        <v>578</v>
      </c>
      <c r="D243" s="209"/>
      <c r="E243" s="210"/>
      <c r="F243" s="211"/>
      <c r="G243" s="212"/>
    </row>
    <row r="244" spans="2:8" s="206" customFormat="1" ht="12">
      <c r="B244" s="213"/>
      <c r="C244" s="216" t="s">
        <v>579</v>
      </c>
      <c r="D244" s="209"/>
      <c r="E244" s="210"/>
      <c r="F244" s="211"/>
      <c r="G244" s="212"/>
    </row>
    <row r="245" spans="2:8" s="206" customFormat="1" ht="12">
      <c r="B245" s="213"/>
      <c r="C245" s="216" t="s">
        <v>580</v>
      </c>
      <c r="D245" s="209"/>
      <c r="E245" s="210"/>
      <c r="F245" s="211"/>
      <c r="G245" s="212"/>
    </row>
    <row r="246" spans="2:8" s="206" customFormat="1" ht="12">
      <c r="B246" s="213"/>
      <c r="C246" s="208"/>
      <c r="D246" s="209"/>
      <c r="E246" s="210"/>
      <c r="F246" s="211"/>
      <c r="G246" s="212"/>
    </row>
    <row r="247" spans="2:8" s="206" customFormat="1" ht="12">
      <c r="B247" s="213"/>
      <c r="C247" s="216" t="s">
        <v>581</v>
      </c>
      <c r="D247" s="209">
        <v>2</v>
      </c>
      <c r="E247" s="210"/>
      <c r="F247" s="220">
        <f>D247*E247</f>
        <v>0</v>
      </c>
      <c r="G247" s="212"/>
      <c r="H247" s="209"/>
    </row>
    <row r="248" spans="2:8" s="206" customFormat="1" ht="12">
      <c r="B248" s="213"/>
      <c r="C248" s="216"/>
      <c r="D248" s="209"/>
      <c r="E248" s="210"/>
      <c r="F248" s="211"/>
      <c r="G248" s="212"/>
    </row>
    <row r="249" spans="2:8" s="206" customFormat="1" ht="12">
      <c r="B249" s="207">
        <f>MAX($B$7:B248)+1</f>
        <v>14</v>
      </c>
      <c r="C249" s="208" t="s">
        <v>582</v>
      </c>
      <c r="D249" s="209"/>
      <c r="E249" s="210"/>
      <c r="F249" s="211"/>
      <c r="G249" s="212"/>
    </row>
    <row r="250" spans="2:8" s="206" customFormat="1" ht="192.75" customHeight="1">
      <c r="B250" s="213"/>
      <c r="C250" s="221" t="s">
        <v>583</v>
      </c>
      <c r="D250" s="209"/>
      <c r="E250" s="210"/>
      <c r="F250" s="211"/>
      <c r="G250" s="212"/>
    </row>
    <row r="251" spans="2:8" s="206" customFormat="1" ht="36">
      <c r="B251" s="213"/>
      <c r="C251" s="214" t="s">
        <v>584</v>
      </c>
      <c r="D251" s="209"/>
      <c r="E251" s="210"/>
      <c r="F251" s="211"/>
      <c r="G251" s="212"/>
    </row>
    <row r="252" spans="2:8" s="206" customFormat="1" ht="12">
      <c r="B252" s="213"/>
      <c r="C252" s="208" t="s">
        <v>585</v>
      </c>
      <c r="D252" s="209"/>
      <c r="E252" s="210"/>
      <c r="F252" s="211"/>
      <c r="G252" s="212"/>
    </row>
    <row r="253" spans="2:8" s="206" customFormat="1" ht="12">
      <c r="B253" s="213"/>
      <c r="C253" s="216" t="s">
        <v>494</v>
      </c>
      <c r="D253" s="209"/>
      <c r="E253" s="210"/>
      <c r="F253" s="211"/>
      <c r="G253" s="212"/>
    </row>
    <row r="254" spans="2:8" s="206" customFormat="1" ht="12">
      <c r="B254" s="213"/>
      <c r="C254" s="216" t="s">
        <v>586</v>
      </c>
      <c r="D254" s="209"/>
      <c r="E254" s="210"/>
      <c r="F254" s="211"/>
      <c r="G254" s="212"/>
    </row>
    <row r="255" spans="2:8" s="206" customFormat="1" ht="12">
      <c r="B255" s="213"/>
      <c r="C255" s="216" t="s">
        <v>587</v>
      </c>
      <c r="D255" s="209"/>
      <c r="E255" s="210"/>
      <c r="F255" s="211"/>
      <c r="G255" s="212"/>
    </row>
    <row r="256" spans="2:8" s="206" customFormat="1" ht="12">
      <c r="B256" s="213"/>
      <c r="C256" s="216" t="s">
        <v>498</v>
      </c>
      <c r="D256" s="209"/>
      <c r="E256" s="210"/>
      <c r="F256" s="211"/>
      <c r="G256" s="212"/>
    </row>
    <row r="257" spans="2:9" s="206" customFormat="1" ht="12">
      <c r="B257" s="213"/>
      <c r="C257" s="216"/>
      <c r="D257" s="209"/>
      <c r="E257" s="210"/>
      <c r="F257" s="211"/>
      <c r="G257" s="212"/>
    </row>
    <row r="258" spans="2:9" s="206" customFormat="1" ht="12">
      <c r="B258" s="213"/>
      <c r="C258" s="216" t="s">
        <v>588</v>
      </c>
      <c r="D258" s="209">
        <v>3</v>
      </c>
      <c r="E258" s="210"/>
      <c r="F258" s="220">
        <f>D258*E258</f>
        <v>0</v>
      </c>
      <c r="G258" s="212"/>
      <c r="H258" s="209"/>
      <c r="I258" s="220"/>
    </row>
    <row r="259" spans="2:9" s="206" customFormat="1" ht="12">
      <c r="B259" s="213"/>
      <c r="C259" s="216"/>
      <c r="D259" s="209"/>
      <c r="E259" s="210"/>
      <c r="F259" s="211"/>
      <c r="G259" s="212"/>
    </row>
    <row r="260" spans="2:9" s="206" customFormat="1" ht="12">
      <c r="B260" s="207">
        <f>MAX($B$7:B259)+1</f>
        <v>15</v>
      </c>
      <c r="C260" s="208" t="s">
        <v>589</v>
      </c>
      <c r="D260" s="209"/>
      <c r="E260" s="210"/>
      <c r="F260" s="211"/>
      <c r="G260" s="212"/>
    </row>
    <row r="261" spans="2:9" s="206" customFormat="1" ht="12">
      <c r="B261" s="213"/>
      <c r="C261" s="216" t="s">
        <v>590</v>
      </c>
      <c r="D261" s="209"/>
      <c r="E261" s="210"/>
      <c r="F261" s="211"/>
      <c r="G261" s="212"/>
    </row>
    <row r="262" spans="2:9" s="206" customFormat="1" ht="12">
      <c r="B262" s="213"/>
      <c r="C262" s="216" t="s">
        <v>591</v>
      </c>
      <c r="D262" s="209"/>
      <c r="E262" s="210"/>
      <c r="F262" s="211"/>
      <c r="G262" s="212"/>
    </row>
    <row r="263" spans="2:9" s="206" customFormat="1" ht="12">
      <c r="B263" s="213"/>
      <c r="C263" s="216" t="s">
        <v>592</v>
      </c>
      <c r="D263" s="209"/>
      <c r="E263" s="210"/>
      <c r="F263" s="211"/>
      <c r="G263" s="212"/>
    </row>
    <row r="264" spans="2:9" s="206" customFormat="1" ht="12">
      <c r="B264" s="213"/>
      <c r="C264" s="216" t="s">
        <v>593</v>
      </c>
      <c r="D264" s="209"/>
      <c r="E264" s="210"/>
      <c r="F264" s="211"/>
      <c r="G264" s="212"/>
    </row>
    <row r="265" spans="2:9" s="206" customFormat="1" ht="12">
      <c r="B265" s="213"/>
      <c r="C265" s="216" t="s">
        <v>594</v>
      </c>
      <c r="D265" s="209"/>
      <c r="E265" s="210"/>
      <c r="F265" s="211"/>
      <c r="G265" s="212"/>
    </row>
    <row r="266" spans="2:9" s="206" customFormat="1" ht="12">
      <c r="B266" s="213"/>
      <c r="C266" s="222" t="s">
        <v>595</v>
      </c>
      <c r="D266" s="209"/>
      <c r="E266" s="210"/>
      <c r="F266" s="211"/>
      <c r="G266" s="212"/>
    </row>
    <row r="267" spans="2:9" s="206" customFormat="1" ht="12">
      <c r="B267" s="213"/>
      <c r="C267" s="216" t="s">
        <v>494</v>
      </c>
      <c r="D267" s="209"/>
      <c r="E267" s="210"/>
      <c r="F267" s="211"/>
      <c r="G267" s="212"/>
    </row>
    <row r="268" spans="2:9" s="206" customFormat="1" ht="12">
      <c r="B268" s="213"/>
      <c r="C268" s="216" t="s">
        <v>596</v>
      </c>
      <c r="D268" s="209"/>
      <c r="E268" s="210"/>
      <c r="F268" s="211"/>
      <c r="G268" s="212"/>
    </row>
    <row r="269" spans="2:9" s="206" customFormat="1" ht="12">
      <c r="B269" s="213"/>
      <c r="C269" s="216" t="s">
        <v>597</v>
      </c>
      <c r="D269" s="209"/>
      <c r="E269" s="210"/>
      <c r="F269" s="211"/>
      <c r="G269" s="212"/>
    </row>
    <row r="270" spans="2:9" s="206" customFormat="1" ht="12">
      <c r="B270" s="213"/>
      <c r="C270" s="216" t="s">
        <v>498</v>
      </c>
      <c r="D270" s="209"/>
      <c r="E270" s="210"/>
      <c r="F270" s="211"/>
      <c r="G270" s="212"/>
    </row>
    <row r="271" spans="2:9" s="206" customFormat="1" ht="12">
      <c r="B271" s="213"/>
      <c r="C271" s="208"/>
      <c r="D271" s="209"/>
      <c r="E271" s="210"/>
      <c r="F271" s="211"/>
      <c r="G271" s="212"/>
    </row>
    <row r="272" spans="2:9" s="206" customFormat="1" ht="12">
      <c r="B272" s="213"/>
      <c r="C272" s="216" t="s">
        <v>581</v>
      </c>
      <c r="D272" s="209">
        <v>6</v>
      </c>
      <c r="E272" s="210"/>
      <c r="F272" s="220">
        <f>D272*E272</f>
        <v>0</v>
      </c>
      <c r="G272" s="212"/>
      <c r="H272" s="209"/>
    </row>
    <row r="273" spans="2:7" s="206" customFormat="1" ht="12">
      <c r="B273" s="213"/>
      <c r="C273" s="216"/>
      <c r="D273" s="209"/>
      <c r="E273" s="210"/>
      <c r="F273" s="211"/>
      <c r="G273" s="212"/>
    </row>
    <row r="274" spans="2:7" s="148" customFormat="1" ht="15.75">
      <c r="B274" s="175"/>
      <c r="C274" s="176" t="s">
        <v>598</v>
      </c>
      <c r="D274" s="177"/>
      <c r="E274" s="178"/>
      <c r="F274" s="179"/>
      <c r="G274" s="166"/>
    </row>
    <row r="275" spans="2:7" s="148" customFormat="1" ht="15.75">
      <c r="B275" s="175"/>
      <c r="C275" s="176"/>
      <c r="D275" s="177"/>
      <c r="E275" s="178"/>
      <c r="F275" s="179"/>
      <c r="G275" s="166"/>
    </row>
    <row r="276" spans="2:7" s="180" customFormat="1" ht="12">
      <c r="B276" s="205">
        <f>MAX($B$7:B275)+1</f>
        <v>16</v>
      </c>
      <c r="C276" s="173" t="s">
        <v>599</v>
      </c>
      <c r="D276" s="163"/>
      <c r="E276" s="182"/>
      <c r="F276" s="183"/>
      <c r="G276" s="184"/>
    </row>
    <row r="277" spans="2:7" s="180" customFormat="1" ht="63" customHeight="1">
      <c r="B277" s="223"/>
      <c r="C277" s="185" t="s">
        <v>600</v>
      </c>
      <c r="D277" s="163"/>
      <c r="E277" s="182"/>
      <c r="F277" s="183"/>
      <c r="G277" s="184"/>
    </row>
    <row r="278" spans="2:7" s="180" customFormat="1" ht="12">
      <c r="B278" s="223"/>
      <c r="C278" s="196" t="s">
        <v>553</v>
      </c>
      <c r="D278" s="163"/>
      <c r="E278" s="182"/>
      <c r="F278" s="183"/>
      <c r="G278" s="184"/>
    </row>
    <row r="279" spans="2:7" s="180" customFormat="1" ht="12">
      <c r="B279" s="223"/>
      <c r="C279" s="191" t="s">
        <v>601</v>
      </c>
      <c r="D279" s="163"/>
      <c r="E279" s="182"/>
      <c r="F279" s="183"/>
      <c r="G279" s="184"/>
    </row>
    <row r="280" spans="2:7" s="180" customFormat="1" ht="24">
      <c r="B280" s="223"/>
      <c r="C280" s="191" t="s">
        <v>602</v>
      </c>
      <c r="D280" s="163"/>
      <c r="E280" s="182"/>
      <c r="F280" s="183"/>
      <c r="G280" s="184"/>
    </row>
    <row r="281" spans="2:7" s="180" customFormat="1" ht="12">
      <c r="B281" s="223"/>
      <c r="C281" s="196" t="s">
        <v>498</v>
      </c>
      <c r="D281" s="163"/>
      <c r="E281" s="182"/>
      <c r="F281" s="183"/>
      <c r="G281" s="184"/>
    </row>
    <row r="282" spans="2:7" s="180" customFormat="1" ht="12">
      <c r="B282" s="223"/>
      <c r="C282" s="186" t="s">
        <v>603</v>
      </c>
      <c r="D282" s="163">
        <v>2</v>
      </c>
      <c r="E282" s="182"/>
      <c r="F282" s="183">
        <f>D282*E282</f>
        <v>0</v>
      </c>
      <c r="G282" s="184"/>
    </row>
    <row r="283" spans="2:7" s="180" customFormat="1" ht="12">
      <c r="B283" s="223"/>
      <c r="C283" s="186" t="s">
        <v>604</v>
      </c>
      <c r="D283" s="163">
        <v>1</v>
      </c>
      <c r="E283" s="182"/>
      <c r="F283" s="183">
        <f>D283*E283</f>
        <v>0</v>
      </c>
      <c r="G283" s="184"/>
    </row>
    <row r="284" spans="2:7" s="180" customFormat="1" ht="12">
      <c r="B284" s="223"/>
      <c r="C284" s="186" t="s">
        <v>605</v>
      </c>
      <c r="D284" s="163">
        <v>8</v>
      </c>
      <c r="E284" s="182"/>
      <c r="F284" s="183">
        <f>D284*E284</f>
        <v>0</v>
      </c>
      <c r="G284" s="184"/>
    </row>
    <row r="285" spans="2:7" s="180" customFormat="1" ht="12">
      <c r="B285" s="223"/>
      <c r="C285" s="186" t="s">
        <v>606</v>
      </c>
      <c r="D285" s="163">
        <v>4</v>
      </c>
      <c r="E285" s="182"/>
      <c r="F285" s="183">
        <f>D285*E285</f>
        <v>0</v>
      </c>
      <c r="G285" s="184"/>
    </row>
    <row r="286" spans="2:7" s="180" customFormat="1" ht="12">
      <c r="B286" s="223"/>
      <c r="C286" s="186" t="s">
        <v>607</v>
      </c>
      <c r="D286" s="163">
        <v>4</v>
      </c>
      <c r="E286" s="182"/>
      <c r="F286" s="183">
        <f>D286*E286</f>
        <v>0</v>
      </c>
      <c r="G286" s="184"/>
    </row>
    <row r="287" spans="2:7" s="180" customFormat="1" ht="12">
      <c r="B287" s="223"/>
      <c r="C287" s="162"/>
      <c r="D287" s="163"/>
      <c r="E287" s="182"/>
      <c r="F287" s="183"/>
      <c r="G287" s="184"/>
    </row>
    <row r="288" spans="2:7" s="180" customFormat="1" ht="12">
      <c r="B288" s="205">
        <f>MAX($B$7:B287)+1</f>
        <v>17</v>
      </c>
      <c r="C288" s="173" t="s">
        <v>608</v>
      </c>
      <c r="D288" s="163"/>
      <c r="E288" s="182"/>
      <c r="F288" s="183"/>
      <c r="G288" s="184"/>
    </row>
    <row r="289" spans="2:7" s="180" customFormat="1" ht="60">
      <c r="B289" s="195"/>
      <c r="C289" s="203" t="s">
        <v>609</v>
      </c>
      <c r="D289" s="163"/>
      <c r="E289" s="182"/>
      <c r="F289" s="183"/>
      <c r="G289" s="184"/>
    </row>
    <row r="290" spans="2:7" s="180" customFormat="1" ht="12">
      <c r="B290" s="195"/>
      <c r="C290" s="196" t="s">
        <v>553</v>
      </c>
      <c r="D290" s="163"/>
      <c r="E290" s="182"/>
      <c r="F290" s="183"/>
      <c r="G290" s="184"/>
    </row>
    <row r="291" spans="2:7" s="180" customFormat="1" ht="12">
      <c r="B291" s="195"/>
      <c r="C291" s="191" t="s">
        <v>610</v>
      </c>
      <c r="D291" s="163"/>
      <c r="E291" s="182"/>
      <c r="F291" s="183"/>
      <c r="G291" s="184"/>
    </row>
    <row r="292" spans="2:7" s="180" customFormat="1" ht="12">
      <c r="B292" s="195"/>
      <c r="C292" s="191" t="s">
        <v>611</v>
      </c>
      <c r="D292" s="163"/>
      <c r="E292" s="182"/>
      <c r="F292" s="183"/>
      <c r="G292" s="184"/>
    </row>
    <row r="293" spans="2:7" s="180" customFormat="1" ht="12">
      <c r="B293" s="195"/>
      <c r="C293" s="196" t="s">
        <v>498</v>
      </c>
      <c r="D293" s="163"/>
      <c r="E293" s="182"/>
      <c r="F293" s="183"/>
      <c r="G293" s="184"/>
    </row>
    <row r="294" spans="2:7" s="180" customFormat="1" ht="12">
      <c r="B294" s="195"/>
      <c r="C294" s="162" t="s">
        <v>222</v>
      </c>
      <c r="D294" s="163">
        <v>19</v>
      </c>
      <c r="E294" s="182"/>
      <c r="F294" s="183">
        <f>E294*D294</f>
        <v>0</v>
      </c>
      <c r="G294" s="184"/>
    </row>
    <row r="295" spans="2:7" s="180" customFormat="1" ht="12">
      <c r="B295" s="195"/>
      <c r="C295" s="186"/>
      <c r="D295" s="163"/>
      <c r="E295" s="182"/>
      <c r="F295" s="183"/>
      <c r="G295" s="184"/>
    </row>
    <row r="296" spans="2:7" s="180" customFormat="1" ht="12">
      <c r="B296" s="205">
        <f>MAX($B$7:B295)+1</f>
        <v>18</v>
      </c>
      <c r="C296" s="173" t="s">
        <v>612</v>
      </c>
      <c r="D296" s="163"/>
      <c r="E296" s="182"/>
      <c r="F296" s="183"/>
      <c r="G296" s="184"/>
    </row>
    <row r="297" spans="2:7" s="180" customFormat="1" ht="60">
      <c r="B297" s="195"/>
      <c r="C297" s="185" t="s">
        <v>613</v>
      </c>
      <c r="D297" s="163"/>
      <c r="E297" s="182"/>
      <c r="F297" s="183"/>
      <c r="G297" s="184"/>
    </row>
    <row r="298" spans="2:7" s="180" customFormat="1" ht="12">
      <c r="B298" s="195"/>
      <c r="C298" s="196" t="s">
        <v>553</v>
      </c>
      <c r="D298" s="163"/>
      <c r="E298" s="182"/>
      <c r="F298" s="183"/>
      <c r="G298" s="184"/>
    </row>
    <row r="299" spans="2:7" s="180" customFormat="1" ht="12">
      <c r="B299" s="195"/>
      <c r="C299" s="191" t="s">
        <v>610</v>
      </c>
      <c r="D299" s="163"/>
      <c r="E299" s="182"/>
      <c r="F299" s="183"/>
      <c r="G299" s="184"/>
    </row>
    <row r="300" spans="2:7" s="180" customFormat="1" ht="12">
      <c r="B300" s="195"/>
      <c r="C300" s="191" t="s">
        <v>614</v>
      </c>
      <c r="D300" s="163"/>
      <c r="E300" s="182"/>
      <c r="F300" s="183"/>
      <c r="G300" s="184"/>
    </row>
    <row r="301" spans="2:7" s="180" customFormat="1" ht="12">
      <c r="B301" s="195"/>
      <c r="C301" s="196" t="s">
        <v>498</v>
      </c>
      <c r="D301" s="163"/>
      <c r="E301" s="182"/>
      <c r="F301" s="183"/>
      <c r="G301" s="184"/>
    </row>
    <row r="302" spans="2:7" s="180" customFormat="1" ht="12">
      <c r="B302" s="195"/>
      <c r="C302" s="162" t="s">
        <v>222</v>
      </c>
      <c r="D302" s="163">
        <v>19</v>
      </c>
      <c r="E302" s="182"/>
      <c r="F302" s="183">
        <f>E302*D302</f>
        <v>0</v>
      </c>
      <c r="G302" s="184"/>
    </row>
    <row r="303" spans="2:7" s="180" customFormat="1" ht="12">
      <c r="B303" s="195"/>
      <c r="C303" s="186"/>
      <c r="D303" s="163"/>
      <c r="E303" s="182"/>
      <c r="F303" s="183"/>
      <c r="G303" s="184"/>
    </row>
    <row r="304" spans="2:7" s="180" customFormat="1" ht="12">
      <c r="B304" s="205">
        <f>MAX($B$7:B303)+1</f>
        <v>19</v>
      </c>
      <c r="C304" s="173" t="s">
        <v>615</v>
      </c>
      <c r="D304" s="163"/>
      <c r="E304" s="182"/>
      <c r="F304" s="183"/>
      <c r="G304" s="184"/>
    </row>
    <row r="305" spans="2:7" s="180" customFormat="1" ht="72">
      <c r="B305" s="195"/>
      <c r="C305" s="185" t="s">
        <v>616</v>
      </c>
      <c r="D305" s="163"/>
      <c r="E305" s="182"/>
      <c r="F305" s="183"/>
      <c r="G305" s="184"/>
    </row>
    <row r="306" spans="2:7" s="180" customFormat="1" ht="12">
      <c r="B306" s="195"/>
      <c r="C306" s="196" t="s">
        <v>553</v>
      </c>
      <c r="D306" s="163"/>
      <c r="E306" s="182"/>
      <c r="F306" s="183"/>
      <c r="G306" s="184"/>
    </row>
    <row r="307" spans="2:7" s="180" customFormat="1" ht="12">
      <c r="B307" s="195"/>
      <c r="C307" s="191" t="s">
        <v>617</v>
      </c>
      <c r="D307" s="163"/>
      <c r="E307" s="182"/>
      <c r="F307" s="183"/>
      <c r="G307" s="184"/>
    </row>
    <row r="308" spans="2:7" s="180" customFormat="1" ht="12">
      <c r="B308" s="195"/>
      <c r="C308" s="191" t="s">
        <v>618</v>
      </c>
      <c r="D308" s="163"/>
      <c r="E308" s="182"/>
      <c r="F308" s="183"/>
      <c r="G308" s="184"/>
    </row>
    <row r="309" spans="2:7" s="180" customFormat="1" ht="12">
      <c r="B309" s="195"/>
      <c r="C309" s="196" t="s">
        <v>498</v>
      </c>
      <c r="D309" s="163"/>
      <c r="E309" s="182"/>
      <c r="F309" s="183"/>
      <c r="G309" s="184"/>
    </row>
    <row r="310" spans="2:7" s="180" customFormat="1" ht="11.25" customHeight="1">
      <c r="B310" s="195"/>
      <c r="C310" s="185" t="s">
        <v>619</v>
      </c>
      <c r="D310" s="163"/>
      <c r="E310" s="182"/>
      <c r="F310" s="183"/>
      <c r="G310" s="184"/>
    </row>
    <row r="311" spans="2:7" s="224" customFormat="1" ht="12">
      <c r="B311" s="225"/>
      <c r="C311" s="226" t="s">
        <v>620</v>
      </c>
      <c r="D311" s="227" t="s">
        <v>621</v>
      </c>
      <c r="E311" s="228"/>
      <c r="F311" s="229">
        <f>D311*E311</f>
        <v>0</v>
      </c>
      <c r="G311" s="230"/>
    </row>
    <row r="312" spans="2:7" s="224" customFormat="1" ht="12">
      <c r="B312" s="225"/>
      <c r="C312" s="226" t="s">
        <v>622</v>
      </c>
      <c r="D312" s="227" t="s">
        <v>623</v>
      </c>
      <c r="E312" s="228"/>
      <c r="F312" s="229">
        <f>D312*E312</f>
        <v>0</v>
      </c>
      <c r="G312" s="230"/>
    </row>
    <row r="313" spans="2:7" s="224" customFormat="1" ht="12">
      <c r="B313" s="225"/>
      <c r="C313" s="226" t="s">
        <v>624</v>
      </c>
      <c r="D313" s="227" t="s">
        <v>247</v>
      </c>
      <c r="E313" s="228"/>
      <c r="F313" s="229">
        <f>D313*E313</f>
        <v>0</v>
      </c>
      <c r="G313" s="230"/>
    </row>
    <row r="314" spans="2:7" s="180" customFormat="1" ht="12">
      <c r="B314" s="195"/>
      <c r="C314" s="162"/>
      <c r="D314" s="163"/>
      <c r="E314" s="182"/>
      <c r="F314" s="183"/>
      <c r="G314" s="184"/>
    </row>
    <row r="315" spans="2:7" s="148" customFormat="1" ht="15.75">
      <c r="B315" s="175"/>
      <c r="C315" s="176" t="s">
        <v>625</v>
      </c>
      <c r="D315" s="177"/>
      <c r="E315" s="178"/>
      <c r="F315" s="179"/>
      <c r="G315" s="166"/>
    </row>
    <row r="316" spans="2:7" s="148" customFormat="1" ht="12">
      <c r="B316" s="187"/>
      <c r="C316" s="173"/>
      <c r="D316" s="163"/>
      <c r="E316" s="174"/>
      <c r="F316" s="165"/>
      <c r="G316" s="166"/>
    </row>
    <row r="317" spans="2:7" s="206" customFormat="1" ht="12">
      <c r="B317" s="207">
        <f>MAX($B$7:B316)+1</f>
        <v>20</v>
      </c>
      <c r="C317" s="208" t="s">
        <v>626</v>
      </c>
      <c r="D317" s="231"/>
      <c r="E317" s="232"/>
      <c r="F317" s="233"/>
      <c r="G317" s="212"/>
    </row>
    <row r="318" spans="2:7" s="206" customFormat="1" ht="25.5" customHeight="1">
      <c r="B318" s="234"/>
      <c r="C318" s="214" t="s">
        <v>627</v>
      </c>
      <c r="D318" s="209"/>
      <c r="E318" s="210"/>
      <c r="F318" s="233"/>
      <c r="G318" s="212"/>
    </row>
    <row r="319" spans="2:7" s="206" customFormat="1" ht="12">
      <c r="B319" s="234"/>
      <c r="C319" s="216" t="s">
        <v>628</v>
      </c>
      <c r="D319" s="209">
        <v>6</v>
      </c>
      <c r="E319" s="210"/>
      <c r="F319" s="220">
        <f>D319*E319</f>
        <v>0</v>
      </c>
      <c r="G319" s="212"/>
    </row>
    <row r="320" spans="2:7" s="206" customFormat="1" ht="12">
      <c r="B320" s="218"/>
      <c r="C320" s="216"/>
      <c r="D320" s="209"/>
      <c r="E320" s="210"/>
      <c r="F320" s="233"/>
      <c r="G320" s="212"/>
    </row>
    <row r="321" spans="1:7" s="206" customFormat="1" ht="12">
      <c r="A321" s="235"/>
      <c r="B321" s="207">
        <f>MAX($B$7:B320)+1</f>
        <v>21</v>
      </c>
      <c r="C321" s="208" t="s">
        <v>629</v>
      </c>
      <c r="D321" s="231"/>
      <c r="E321" s="232"/>
      <c r="F321" s="233"/>
      <c r="G321" s="212"/>
    </row>
    <row r="322" spans="1:7" s="206" customFormat="1" ht="25.5" customHeight="1">
      <c r="A322" s="235"/>
      <c r="B322" s="234"/>
      <c r="C322" s="214" t="s">
        <v>630</v>
      </c>
      <c r="D322" s="209"/>
      <c r="E322" s="210"/>
      <c r="F322" s="233"/>
      <c r="G322" s="212"/>
    </row>
    <row r="323" spans="1:7" s="206" customFormat="1" ht="12">
      <c r="A323" s="235"/>
      <c r="B323" s="234"/>
      <c r="C323" s="216" t="s">
        <v>628</v>
      </c>
      <c r="D323" s="209">
        <v>6</v>
      </c>
      <c r="E323" s="210"/>
      <c r="F323" s="220">
        <f>D323*E323</f>
        <v>0</v>
      </c>
      <c r="G323" s="212"/>
    </row>
    <row r="324" spans="1:7" s="206" customFormat="1" ht="12">
      <c r="A324" s="235"/>
      <c r="B324" s="218"/>
      <c r="C324" s="216"/>
      <c r="D324" s="209"/>
      <c r="E324" s="210"/>
      <c r="F324" s="233"/>
      <c r="G324" s="212"/>
    </row>
    <row r="325" spans="1:7" s="148" customFormat="1" ht="12">
      <c r="A325" s="236"/>
      <c r="B325" s="205">
        <f>MAX($B$7:B324)+1</f>
        <v>22</v>
      </c>
      <c r="C325" s="173" t="s">
        <v>631</v>
      </c>
      <c r="D325" s="163"/>
      <c r="E325" s="182"/>
      <c r="F325" s="183"/>
      <c r="G325" s="166"/>
    </row>
    <row r="326" spans="1:7" s="148" customFormat="1" ht="48">
      <c r="A326" s="236"/>
      <c r="B326" s="237"/>
      <c r="C326" s="203" t="s">
        <v>632</v>
      </c>
      <c r="D326" s="163"/>
      <c r="E326" s="182"/>
      <c r="F326" s="183"/>
      <c r="G326" s="166"/>
    </row>
    <row r="327" spans="1:7">
      <c r="B327" s="237"/>
      <c r="C327" s="162" t="s">
        <v>633</v>
      </c>
      <c r="D327" s="163">
        <v>3</v>
      </c>
      <c r="E327" s="182"/>
      <c r="F327" s="183">
        <f>E327*D327</f>
        <v>0</v>
      </c>
      <c r="G327" s="238"/>
    </row>
    <row r="328" spans="1:7">
      <c r="B328" s="237"/>
      <c r="C328" s="173"/>
      <c r="D328" s="163"/>
      <c r="E328" s="182"/>
      <c r="F328" s="183"/>
      <c r="G328" s="238"/>
    </row>
    <row r="329" spans="1:7" s="148" customFormat="1" ht="12">
      <c r="A329" s="236"/>
      <c r="B329" s="205">
        <f>MAX($B$7:B328)+1</f>
        <v>23</v>
      </c>
      <c r="C329" s="173" t="s">
        <v>634</v>
      </c>
      <c r="D329" s="163"/>
      <c r="E329" s="182"/>
      <c r="F329" s="183"/>
      <c r="G329" s="166"/>
    </row>
    <row r="330" spans="1:7" s="148" customFormat="1" ht="60">
      <c r="A330" s="236"/>
      <c r="B330" s="172"/>
      <c r="C330" s="203" t="s">
        <v>635</v>
      </c>
      <c r="D330" s="163"/>
      <c r="E330" s="182"/>
      <c r="F330" s="183"/>
      <c r="G330" s="166"/>
    </row>
    <row r="331" spans="1:7" s="148" customFormat="1" ht="12">
      <c r="A331" s="236"/>
      <c r="B331" s="172"/>
      <c r="C331" s="162" t="s">
        <v>636</v>
      </c>
      <c r="D331" s="163">
        <v>1</v>
      </c>
      <c r="E331" s="182"/>
      <c r="F331" s="183">
        <f>E331*D331</f>
        <v>0</v>
      </c>
      <c r="G331" s="166"/>
    </row>
    <row r="332" spans="1:7" s="148" customFormat="1" ht="12">
      <c r="A332" s="236"/>
      <c r="B332" s="201"/>
      <c r="C332" s="173"/>
      <c r="D332" s="163"/>
      <c r="E332" s="182"/>
      <c r="F332" s="183"/>
      <c r="G332" s="166"/>
    </row>
    <row r="333" spans="1:7" s="148" customFormat="1" ht="12">
      <c r="A333" s="236"/>
      <c r="B333" s="181">
        <f>MAX($B$7:B332)+1</f>
        <v>24</v>
      </c>
      <c r="C333" s="173" t="s">
        <v>637</v>
      </c>
      <c r="D333" s="163"/>
      <c r="E333" s="182"/>
      <c r="F333" s="183"/>
      <c r="G333" s="166"/>
    </row>
    <row r="334" spans="1:7" s="148" customFormat="1" ht="96">
      <c r="A334" s="239"/>
      <c r="B334" s="240"/>
      <c r="C334" s="203" t="s">
        <v>638</v>
      </c>
      <c r="D334" s="163"/>
      <c r="E334" s="182"/>
      <c r="F334" s="183"/>
      <c r="G334" s="166"/>
    </row>
    <row r="335" spans="1:7" s="148" customFormat="1" ht="12">
      <c r="A335" s="236"/>
      <c r="B335" s="172"/>
      <c r="C335" s="162" t="s">
        <v>636</v>
      </c>
      <c r="D335" s="163">
        <v>1</v>
      </c>
      <c r="E335" s="182"/>
      <c r="F335" s="183">
        <f>E335*D335</f>
        <v>0</v>
      </c>
      <c r="G335" s="166"/>
    </row>
    <row r="336" spans="1:7" s="148" customFormat="1" ht="12">
      <c r="A336" s="236"/>
      <c r="B336" s="237"/>
      <c r="C336" s="173"/>
      <c r="D336" s="163"/>
      <c r="E336" s="182"/>
      <c r="F336" s="183"/>
      <c r="G336" s="166"/>
    </row>
    <row r="337" spans="1:7" s="247" customFormat="1" ht="12">
      <c r="A337" s="241"/>
      <c r="B337" s="242">
        <f>MAX($B$7:B336)+1</f>
        <v>25</v>
      </c>
      <c r="C337" s="243" t="s">
        <v>639</v>
      </c>
      <c r="D337" s="244"/>
      <c r="E337" s="245"/>
      <c r="F337" s="243"/>
      <c r="G337" s="246"/>
    </row>
    <row r="338" spans="1:7" s="253" customFormat="1" ht="24">
      <c r="A338" s="248"/>
      <c r="B338" s="249"/>
      <c r="C338" s="250" t="s">
        <v>640</v>
      </c>
      <c r="D338" s="251"/>
      <c r="E338" s="252"/>
      <c r="G338" s="254"/>
    </row>
    <row r="339" spans="1:7" s="262" customFormat="1" ht="12">
      <c r="A339" s="255"/>
      <c r="B339" s="256"/>
      <c r="C339" s="257" t="s">
        <v>641</v>
      </c>
      <c r="D339" s="258"/>
      <c r="E339" s="259"/>
      <c r="F339" s="260"/>
      <c r="G339" s="261"/>
    </row>
    <row r="340" spans="1:7" s="262" customFormat="1" ht="12">
      <c r="A340" s="255"/>
      <c r="B340" s="256"/>
      <c r="C340" s="257" t="s">
        <v>642</v>
      </c>
      <c r="D340" s="258">
        <v>1</v>
      </c>
      <c r="E340" s="210"/>
      <c r="F340" s="260">
        <f>E340*D340</f>
        <v>0</v>
      </c>
      <c r="G340" s="261"/>
    </row>
    <row r="341" spans="1:7" s="262" customFormat="1" ht="12">
      <c r="A341" s="255"/>
      <c r="B341" s="256"/>
      <c r="C341" s="257" t="s">
        <v>643</v>
      </c>
      <c r="D341" s="258">
        <v>1</v>
      </c>
      <c r="E341" s="210"/>
      <c r="F341" s="260">
        <f>E341*D341</f>
        <v>0</v>
      </c>
      <c r="G341" s="261"/>
    </row>
    <row r="342" spans="1:7" s="262" customFormat="1" ht="12">
      <c r="A342" s="255"/>
      <c r="B342" s="256"/>
      <c r="C342" s="257" t="s">
        <v>644</v>
      </c>
      <c r="D342" s="258">
        <v>1</v>
      </c>
      <c r="E342" s="210"/>
      <c r="F342" s="260">
        <f>E342*D342</f>
        <v>0</v>
      </c>
      <c r="G342" s="261"/>
    </row>
    <row r="343" spans="1:7" s="247" customFormat="1" ht="12">
      <c r="A343" s="241"/>
      <c r="B343" s="249"/>
      <c r="C343" s="263"/>
      <c r="D343" s="264"/>
      <c r="E343" s="265"/>
      <c r="F343" s="260"/>
      <c r="G343" s="246"/>
    </row>
    <row r="344" spans="1:7" s="148" customFormat="1" ht="12">
      <c r="A344" s="236"/>
      <c r="B344" s="181">
        <f>MAX($B$7:B343)+1</f>
        <v>26</v>
      </c>
      <c r="C344" s="173" t="s">
        <v>645</v>
      </c>
      <c r="D344" s="163"/>
      <c r="E344" s="182"/>
      <c r="F344" s="183"/>
      <c r="G344" s="166"/>
    </row>
    <row r="345" spans="1:7" s="148" customFormat="1" ht="48">
      <c r="A345" s="236"/>
      <c r="B345" s="237"/>
      <c r="C345" s="203" t="s">
        <v>646</v>
      </c>
      <c r="D345" s="163"/>
      <c r="E345" s="182"/>
      <c r="F345" s="183"/>
      <c r="G345" s="166"/>
    </row>
    <row r="346" spans="1:7">
      <c r="B346" s="237"/>
      <c r="C346" s="162" t="s">
        <v>222</v>
      </c>
      <c r="D346" s="163">
        <v>35</v>
      </c>
      <c r="E346" s="182"/>
      <c r="F346" s="183">
        <f>E346*D346</f>
        <v>0</v>
      </c>
      <c r="G346" s="238"/>
    </row>
    <row r="347" spans="1:7">
      <c r="B347" s="237"/>
      <c r="C347" s="173"/>
      <c r="D347" s="163"/>
      <c r="E347" s="182"/>
      <c r="F347" s="183"/>
      <c r="G347" s="238"/>
    </row>
    <row r="348" spans="1:7" s="148" customFormat="1" ht="12">
      <c r="A348" s="236"/>
      <c r="B348" s="181">
        <f>MAX($B$7:B347)+1</f>
        <v>27</v>
      </c>
      <c r="C348" s="173" t="s">
        <v>647</v>
      </c>
      <c r="D348" s="163"/>
      <c r="E348" s="182"/>
      <c r="F348" s="183"/>
      <c r="G348" s="166"/>
    </row>
    <row r="349" spans="1:7" s="148" customFormat="1" ht="36">
      <c r="A349" s="236"/>
      <c r="B349" s="237"/>
      <c r="C349" s="203" t="s">
        <v>648</v>
      </c>
      <c r="D349" s="163"/>
      <c r="E349" s="182"/>
      <c r="F349" s="183"/>
      <c r="G349" s="166"/>
    </row>
    <row r="350" spans="1:7">
      <c r="B350" s="237"/>
      <c r="C350" s="162" t="s">
        <v>636</v>
      </c>
      <c r="D350" s="163">
        <v>1</v>
      </c>
      <c r="E350" s="182"/>
      <c r="F350" s="183">
        <f>E350*D350</f>
        <v>0</v>
      </c>
      <c r="G350" s="238"/>
    </row>
    <row r="351" spans="1:7">
      <c r="B351" s="237"/>
      <c r="C351" s="173"/>
      <c r="D351" s="163"/>
      <c r="E351" s="182"/>
      <c r="F351" s="183"/>
      <c r="G351" s="238"/>
    </row>
    <row r="352" spans="1:7" s="148" customFormat="1" ht="12">
      <c r="A352" s="236"/>
      <c r="B352" s="181">
        <f>MAX($B$7:B351)+1</f>
        <v>28</v>
      </c>
      <c r="C352" s="173" t="s">
        <v>649</v>
      </c>
      <c r="D352" s="163"/>
      <c r="E352" s="182"/>
      <c r="F352" s="183"/>
      <c r="G352" s="166"/>
    </row>
    <row r="353" spans="1:7" s="148" customFormat="1" ht="48">
      <c r="B353" s="237"/>
      <c r="C353" s="203" t="s">
        <v>650</v>
      </c>
      <c r="D353" s="163"/>
      <c r="E353" s="182"/>
      <c r="F353" s="183"/>
      <c r="G353" s="166"/>
    </row>
    <row r="354" spans="1:7" ht="12">
      <c r="A354" s="147"/>
      <c r="B354" s="237"/>
      <c r="C354" s="162" t="s">
        <v>636</v>
      </c>
      <c r="D354" s="163">
        <v>1</v>
      </c>
      <c r="E354" s="182"/>
      <c r="F354" s="183">
        <f>E354*D354</f>
        <v>0</v>
      </c>
      <c r="G354" s="266"/>
    </row>
    <row r="355" spans="1:7" ht="12">
      <c r="A355" s="147"/>
      <c r="B355" s="237"/>
      <c r="C355" s="173"/>
      <c r="D355" s="163"/>
      <c r="E355" s="182"/>
      <c r="F355" s="183"/>
      <c r="G355" s="266"/>
    </row>
    <row r="356" spans="1:7" s="148" customFormat="1" ht="12">
      <c r="B356" s="181">
        <f>MAX($B$7:B355)+1</f>
        <v>29</v>
      </c>
      <c r="C356" s="173" t="s">
        <v>651</v>
      </c>
      <c r="D356" s="163"/>
      <c r="E356" s="182"/>
      <c r="F356" s="183"/>
      <c r="G356" s="166"/>
    </row>
    <row r="357" spans="1:7" s="148" customFormat="1" ht="24">
      <c r="B357" s="237"/>
      <c r="C357" s="203" t="s">
        <v>652</v>
      </c>
      <c r="D357" s="163"/>
      <c r="E357" s="182"/>
      <c r="F357" s="183"/>
      <c r="G357" s="166"/>
    </row>
    <row r="358" spans="1:7" ht="12">
      <c r="A358" s="147"/>
      <c r="B358" s="237"/>
      <c r="C358" s="162" t="s">
        <v>636</v>
      </c>
      <c r="D358" s="163">
        <v>1</v>
      </c>
      <c r="E358" s="182"/>
      <c r="F358" s="183">
        <f>E358*D358</f>
        <v>0</v>
      </c>
      <c r="G358" s="266"/>
    </row>
    <row r="359" spans="1:7" ht="12">
      <c r="A359" s="147"/>
      <c r="B359" s="237"/>
      <c r="C359" s="173"/>
      <c r="D359" s="163"/>
      <c r="E359" s="182"/>
      <c r="F359" s="183"/>
      <c r="G359" s="266"/>
    </row>
    <row r="360" spans="1:7" s="148" customFormat="1" ht="12">
      <c r="B360" s="181">
        <f>MAX($B$7:B359)+1</f>
        <v>30</v>
      </c>
      <c r="C360" s="173" t="s">
        <v>653</v>
      </c>
      <c r="D360" s="163"/>
      <c r="E360" s="182"/>
      <c r="F360" s="183"/>
      <c r="G360" s="166"/>
    </row>
    <row r="361" spans="1:7" s="148" customFormat="1" ht="60">
      <c r="B361" s="237"/>
      <c r="C361" s="267" t="s">
        <v>654</v>
      </c>
      <c r="D361" s="163"/>
      <c r="E361" s="182"/>
      <c r="F361" s="183"/>
      <c r="G361" s="166"/>
    </row>
    <row r="362" spans="1:7" ht="12">
      <c r="A362" s="147"/>
      <c r="B362" s="237"/>
      <c r="C362" s="162" t="s">
        <v>199</v>
      </c>
      <c r="D362" s="163">
        <v>1</v>
      </c>
      <c r="E362" s="182"/>
      <c r="F362" s="183">
        <f>E362*D362</f>
        <v>0</v>
      </c>
      <c r="G362" s="266"/>
    </row>
    <row r="363" spans="1:7" ht="12">
      <c r="A363" s="147"/>
      <c r="B363" s="237"/>
      <c r="C363" s="173"/>
      <c r="D363" s="163"/>
      <c r="E363" s="182"/>
      <c r="F363" s="183"/>
      <c r="G363" s="266"/>
    </row>
    <row r="364" spans="1:7" ht="12">
      <c r="A364" s="147"/>
      <c r="B364" s="181">
        <f>MAX($B$7:B363)+1</f>
        <v>31</v>
      </c>
      <c r="C364" s="173" t="s">
        <v>655</v>
      </c>
      <c r="D364" s="268"/>
      <c r="E364" s="269"/>
      <c r="F364" s="270"/>
      <c r="G364" s="266"/>
    </row>
    <row r="365" spans="1:7" ht="36">
      <c r="A365" s="147"/>
      <c r="C365" s="185" t="s">
        <v>656</v>
      </c>
      <c r="D365" s="268"/>
      <c r="E365" s="269"/>
      <c r="F365" s="270"/>
      <c r="G365" s="266"/>
    </row>
    <row r="366" spans="1:7" ht="12">
      <c r="A366" s="147"/>
      <c r="C366" s="162" t="s">
        <v>636</v>
      </c>
      <c r="D366" s="163">
        <v>1</v>
      </c>
      <c r="E366" s="182"/>
      <c r="F366" s="183">
        <f>E366*D366</f>
        <v>0</v>
      </c>
      <c r="G366" s="266"/>
    </row>
    <row r="367" spans="1:7" s="224" customFormat="1" ht="12">
      <c r="B367" s="271"/>
      <c r="C367" s="263"/>
      <c r="D367" s="227"/>
      <c r="E367" s="228"/>
      <c r="F367" s="229"/>
      <c r="G367" s="230"/>
    </row>
    <row r="368" spans="1:7" ht="12">
      <c r="A368" s="147"/>
      <c r="B368" s="181">
        <f>MAX($B$7:B367)+1</f>
        <v>32</v>
      </c>
      <c r="C368" s="173" t="s">
        <v>657</v>
      </c>
      <c r="E368" s="272"/>
      <c r="G368" s="266"/>
    </row>
    <row r="369" spans="1:7" ht="12">
      <c r="A369" s="147"/>
      <c r="C369" s="162" t="s">
        <v>658</v>
      </c>
      <c r="D369" s="163">
        <v>1</v>
      </c>
      <c r="E369" s="182"/>
      <c r="F369" s="183">
        <f>E369*D369</f>
        <v>0</v>
      </c>
      <c r="G369" s="266"/>
    </row>
    <row r="370" spans="1:7" ht="12">
      <c r="A370" s="147"/>
      <c r="C370" s="162"/>
      <c r="E370" s="272"/>
      <c r="G370" s="266"/>
    </row>
    <row r="371" spans="1:7" ht="12">
      <c r="A371" s="147"/>
      <c r="C371" s="162"/>
      <c r="E371" s="272"/>
      <c r="G371" s="266"/>
    </row>
    <row r="372" spans="1:7" ht="12">
      <c r="A372" s="147"/>
      <c r="B372" s="172" t="str">
        <f>B6</f>
        <v>OH</v>
      </c>
      <c r="C372" s="173" t="str">
        <f>C6</f>
        <v>OGREVANJE IN HLAJENJE</v>
      </c>
      <c r="D372" s="163"/>
      <c r="E372" s="182"/>
      <c r="F372" s="183">
        <f>SUM(F6:F371)</f>
        <v>0</v>
      </c>
      <c r="G372" s="266"/>
    </row>
    <row r="373" spans="1:7" s="143" customFormat="1" ht="11.25">
      <c r="B373" s="141"/>
      <c r="C373" s="273"/>
      <c r="E373" s="274"/>
      <c r="F373" s="275"/>
      <c r="G373" s="276"/>
    </row>
    <row r="374" spans="1:7" s="143" customFormat="1" ht="11.25">
      <c r="B374" s="141"/>
      <c r="C374" s="273"/>
      <c r="E374" s="274"/>
      <c r="F374" s="275"/>
      <c r="G374" s="276"/>
    </row>
    <row r="375" spans="1:7" s="143" customFormat="1" ht="11.25">
      <c r="B375" s="141"/>
      <c r="C375" s="273"/>
      <c r="E375" s="274"/>
      <c r="F375" s="275"/>
      <c r="G375" s="276"/>
    </row>
    <row r="376" spans="1:7" s="143" customFormat="1" ht="11.25">
      <c r="B376" s="141"/>
      <c r="C376" s="273"/>
      <c r="E376" s="274"/>
      <c r="F376" s="275"/>
      <c r="G376" s="276"/>
    </row>
  </sheetData>
  <sheetProtection sheet="1"/>
  <mergeCells count="2">
    <mergeCell ref="C1:F1"/>
    <mergeCell ref="C2:F2"/>
  </mergeCells>
  <conditionalFormatting sqref="E5:F225 E228 E274:E316 E325:F336 E339 E344:E64466 F228:F316 F319 F323 F339:F64466 G339:G343 G367">
    <cfRule type="cellIs" priority="1" stopIfTrue="1" operator="equal">
      <formula>0</formula>
    </cfRule>
  </conditionalFormatting>
  <pageMargins left="0.70833333333333337" right="0.70833333333333337" top="0.74791666666666667" bottom="0.74791666666666667" header="0.51180555555555551" footer="0.51180555555555551"/>
  <pageSetup paperSize="9" scale="70" firstPageNumber="0" orientation="portrait" horizontalDpi="300" verticalDpi="300" r:id="rId1"/>
  <headerFooter alignWithMargins="0"/>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10"/>
  <sheetViews>
    <sheetView showZeros="0" view="pageBreakPreview" topLeftCell="A34" zoomScaleSheetLayoutView="100" workbookViewId="0">
      <selection activeCell="G39" sqref="G39"/>
    </sheetView>
  </sheetViews>
  <sheetFormatPr defaultRowHeight="12.75"/>
  <cols>
    <col min="1" max="1" width="3.5703125" style="147" customWidth="1"/>
    <col min="2" max="2" width="9" style="141" customWidth="1"/>
    <col min="3" max="3" width="52.5703125" style="142" customWidth="1"/>
    <col min="4" max="4" width="7.140625" style="143" customWidth="1"/>
    <col min="5" max="5" width="15" style="144" customWidth="1"/>
    <col min="6" max="6" width="14" style="145" customWidth="1"/>
    <col min="7" max="7" width="26.42578125" style="146" customWidth="1"/>
    <col min="8" max="16384" width="9.140625" style="147"/>
  </cols>
  <sheetData>
    <row r="1" spans="2:11" s="277" customFormat="1" ht="12.75" customHeight="1">
      <c r="B1" s="278" t="s">
        <v>386</v>
      </c>
      <c r="C1" s="533" t="s">
        <v>387</v>
      </c>
      <c r="D1" s="533"/>
      <c r="E1" s="533"/>
      <c r="F1" s="533"/>
      <c r="G1" s="279"/>
      <c r="H1" s="280"/>
      <c r="I1" s="280"/>
      <c r="J1" s="280"/>
      <c r="K1" s="280"/>
    </row>
    <row r="2" spans="2:11" s="277" customFormat="1" ht="12.75" customHeight="1">
      <c r="B2" s="278" t="s">
        <v>388</v>
      </c>
      <c r="C2" s="534" t="s">
        <v>389</v>
      </c>
      <c r="D2" s="534"/>
      <c r="E2" s="534"/>
      <c r="F2" s="534"/>
      <c r="G2" s="279"/>
      <c r="H2" s="280"/>
      <c r="I2" s="280"/>
      <c r="J2" s="280"/>
      <c r="K2" s="280"/>
    </row>
    <row r="3" spans="2:11" s="277" customFormat="1" ht="12">
      <c r="B3" s="278" t="s">
        <v>390</v>
      </c>
      <c r="C3" s="281" t="s">
        <v>391</v>
      </c>
      <c r="D3" s="153"/>
      <c r="E3" s="154"/>
      <c r="F3" s="154"/>
      <c r="G3" s="279"/>
      <c r="H3" s="280"/>
      <c r="I3" s="280"/>
      <c r="J3" s="280"/>
      <c r="K3" s="280"/>
    </row>
    <row r="4" spans="2:11" s="277" customFormat="1" ht="24">
      <c r="B4" s="156" t="s">
        <v>392</v>
      </c>
      <c r="C4" s="156" t="s">
        <v>393</v>
      </c>
      <c r="D4" s="157" t="s">
        <v>434</v>
      </c>
      <c r="E4" s="158" t="s">
        <v>435</v>
      </c>
      <c r="F4" s="158" t="s">
        <v>394</v>
      </c>
      <c r="G4" s="159" t="s">
        <v>194</v>
      </c>
    </row>
    <row r="5" spans="2:11" s="277" customFormat="1" ht="12">
      <c r="B5" s="282"/>
      <c r="C5" s="283"/>
      <c r="D5" s="284"/>
      <c r="E5" s="285"/>
      <c r="F5" s="285"/>
      <c r="G5" s="212"/>
    </row>
    <row r="6" spans="2:11" s="206" customFormat="1" ht="12">
      <c r="B6" s="286" t="s">
        <v>322</v>
      </c>
      <c r="C6" s="287" t="s">
        <v>659</v>
      </c>
      <c r="D6" s="288"/>
      <c r="E6" s="289"/>
      <c r="F6" s="289"/>
      <c r="G6" s="212"/>
    </row>
    <row r="7" spans="2:11" s="206" customFormat="1" ht="12">
      <c r="B7" s="290"/>
      <c r="C7" s="208"/>
      <c r="D7" s="209"/>
      <c r="E7" s="211"/>
      <c r="F7" s="211"/>
      <c r="G7" s="212"/>
    </row>
    <row r="8" spans="2:11" s="180" customFormat="1" ht="15.75">
      <c r="B8" s="172"/>
      <c r="C8" s="176" t="s">
        <v>660</v>
      </c>
      <c r="D8" s="163"/>
      <c r="E8" s="183"/>
      <c r="F8" s="183"/>
      <c r="G8" s="184"/>
    </row>
    <row r="9" spans="2:11" s="180" customFormat="1" ht="12">
      <c r="B9" s="172"/>
      <c r="C9" s="173"/>
      <c r="D9" s="163"/>
      <c r="E9" s="183"/>
      <c r="F9" s="183"/>
      <c r="G9" s="184"/>
    </row>
    <row r="10" spans="2:11" s="224" customFormat="1" ht="12">
      <c r="B10" s="291">
        <v>1</v>
      </c>
      <c r="C10" s="243" t="s">
        <v>661</v>
      </c>
      <c r="D10" s="243"/>
      <c r="E10" s="243"/>
      <c r="F10" s="243"/>
      <c r="G10" s="230"/>
      <c r="H10" s="243"/>
      <c r="I10" s="243"/>
    </row>
    <row r="11" spans="2:11" s="180" customFormat="1" ht="60">
      <c r="B11" s="172"/>
      <c r="C11" s="292" t="s">
        <v>662</v>
      </c>
      <c r="D11" s="163"/>
      <c r="E11" s="183"/>
      <c r="F11" s="183"/>
      <c r="G11" s="184"/>
    </row>
    <row r="12" spans="2:11" s="293" customFormat="1" ht="12">
      <c r="B12" s="294"/>
      <c r="C12" s="295" t="s">
        <v>663</v>
      </c>
      <c r="D12" s="227"/>
      <c r="G12" s="230"/>
    </row>
    <row r="13" spans="2:11" s="293" customFormat="1" ht="12">
      <c r="B13" s="294"/>
      <c r="C13" s="295" t="s">
        <v>664</v>
      </c>
      <c r="D13" s="227"/>
      <c r="G13" s="230"/>
    </row>
    <row r="14" spans="2:11" s="180" customFormat="1" ht="12">
      <c r="B14" s="195"/>
      <c r="C14" s="196" t="s">
        <v>553</v>
      </c>
      <c r="D14" s="163"/>
      <c r="E14" s="183"/>
      <c r="F14" s="183"/>
      <c r="G14" s="184"/>
    </row>
    <row r="15" spans="2:11" s="180" customFormat="1" ht="12">
      <c r="B15" s="195"/>
      <c r="C15" s="191" t="s">
        <v>665</v>
      </c>
      <c r="D15" s="163"/>
      <c r="E15" s="183"/>
      <c r="F15" s="183"/>
      <c r="G15" s="184"/>
    </row>
    <row r="16" spans="2:11" s="180" customFormat="1" ht="12">
      <c r="B16" s="195"/>
      <c r="C16" s="191" t="s">
        <v>666</v>
      </c>
      <c r="D16" s="163"/>
      <c r="E16" s="183"/>
      <c r="F16" s="183"/>
      <c r="G16" s="184"/>
    </row>
    <row r="17" spans="2:8" s="180" customFormat="1" ht="12">
      <c r="B17" s="195"/>
      <c r="C17" s="196" t="s">
        <v>498</v>
      </c>
      <c r="D17" s="163"/>
      <c r="E17" s="183"/>
      <c r="F17" s="183"/>
      <c r="G17" s="184"/>
    </row>
    <row r="18" spans="2:8" s="277" customFormat="1" ht="12">
      <c r="B18" s="296"/>
      <c r="C18" s="297" t="s">
        <v>667</v>
      </c>
      <c r="D18" s="284">
        <v>2</v>
      </c>
      <c r="E18" s="298"/>
      <c r="F18" s="299">
        <f>D18*E18</f>
        <v>0</v>
      </c>
      <c r="G18" s="212"/>
    </row>
    <row r="19" spans="2:8" s="180" customFormat="1" ht="12">
      <c r="B19" s="172"/>
      <c r="C19" s="173"/>
      <c r="D19" s="163"/>
      <c r="E19" s="182"/>
      <c r="F19" s="183"/>
      <c r="G19" s="184"/>
    </row>
    <row r="20" spans="2:8" s="206" customFormat="1" ht="12">
      <c r="B20" s="291">
        <f>MAX($B$7:B19)+1</f>
        <v>2</v>
      </c>
      <c r="C20" s="208" t="s">
        <v>574</v>
      </c>
      <c r="D20" s="209"/>
      <c r="E20" s="210"/>
      <c r="F20" s="211"/>
      <c r="G20" s="212"/>
    </row>
    <row r="21" spans="2:8" s="206" customFormat="1" ht="72">
      <c r="B21" s="213"/>
      <c r="C21" s="214" t="s">
        <v>575</v>
      </c>
      <c r="D21" s="209"/>
      <c r="E21" s="210"/>
      <c r="F21" s="211"/>
      <c r="G21" s="212"/>
    </row>
    <row r="22" spans="2:8" s="206" customFormat="1" ht="12">
      <c r="B22" s="213"/>
      <c r="C22" s="219" t="s">
        <v>567</v>
      </c>
      <c r="D22" s="209"/>
      <c r="E22" s="210"/>
      <c r="F22" s="211"/>
      <c r="G22" s="212"/>
    </row>
    <row r="23" spans="2:8" s="206" customFormat="1" ht="12">
      <c r="B23" s="213"/>
      <c r="C23" s="216" t="s">
        <v>576</v>
      </c>
      <c r="D23" s="209"/>
      <c r="E23" s="210"/>
      <c r="F23" s="211"/>
      <c r="G23" s="212"/>
    </row>
    <row r="24" spans="2:8" s="206" customFormat="1" ht="12">
      <c r="B24" s="213"/>
      <c r="C24" s="216" t="s">
        <v>577</v>
      </c>
      <c r="D24" s="209"/>
      <c r="E24" s="210"/>
      <c r="F24" s="211"/>
      <c r="G24" s="212"/>
    </row>
    <row r="25" spans="2:8" s="206" customFormat="1" ht="12">
      <c r="B25" s="213"/>
      <c r="C25" s="216" t="s">
        <v>578</v>
      </c>
      <c r="D25" s="209"/>
      <c r="E25" s="210"/>
      <c r="F25" s="211"/>
      <c r="G25" s="212"/>
    </row>
    <row r="26" spans="2:8" s="206" customFormat="1" ht="12">
      <c r="B26" s="213"/>
      <c r="C26" s="216" t="s">
        <v>579</v>
      </c>
      <c r="D26" s="209"/>
      <c r="E26" s="210"/>
      <c r="F26" s="211"/>
      <c r="G26" s="212"/>
    </row>
    <row r="27" spans="2:8" s="206" customFormat="1" ht="12">
      <c r="B27" s="213"/>
      <c r="C27" s="216" t="s">
        <v>580</v>
      </c>
      <c r="D27" s="209"/>
      <c r="E27" s="210"/>
      <c r="F27" s="211"/>
      <c r="G27" s="212"/>
    </row>
    <row r="28" spans="2:8" s="206" customFormat="1" ht="12">
      <c r="B28" s="213"/>
      <c r="C28" s="208"/>
      <c r="D28" s="209"/>
      <c r="E28" s="210"/>
      <c r="F28" s="211"/>
      <c r="G28" s="212"/>
    </row>
    <row r="29" spans="2:8" s="206" customFormat="1" ht="12">
      <c r="B29" s="213"/>
      <c r="C29" s="216" t="s">
        <v>668</v>
      </c>
      <c r="D29" s="209">
        <v>2</v>
      </c>
      <c r="E29" s="210"/>
      <c r="F29" s="220">
        <f>D29*E29</f>
        <v>0</v>
      </c>
      <c r="G29" s="212"/>
      <c r="H29" s="209"/>
    </row>
    <row r="30" spans="2:8" s="206" customFormat="1" ht="12">
      <c r="B30" s="213"/>
      <c r="C30" s="216"/>
      <c r="D30" s="209"/>
      <c r="E30" s="210"/>
      <c r="F30" s="211"/>
      <c r="G30" s="212"/>
    </row>
    <row r="31" spans="2:8" s="206" customFormat="1" ht="12">
      <c r="B31" s="291">
        <f>MAX($B$7:B30)+1</f>
        <v>3</v>
      </c>
      <c r="C31" s="208" t="s">
        <v>669</v>
      </c>
      <c r="D31" s="209"/>
      <c r="E31" s="210"/>
      <c r="F31" s="211"/>
      <c r="G31" s="212"/>
    </row>
    <row r="32" spans="2:8" s="206" customFormat="1" ht="12">
      <c r="B32" s="213"/>
      <c r="C32" s="216" t="s">
        <v>670</v>
      </c>
      <c r="D32" s="209"/>
      <c r="E32" s="210"/>
      <c r="F32" s="211"/>
      <c r="G32" s="212"/>
    </row>
    <row r="33" spans="2:8" s="206" customFormat="1" ht="12">
      <c r="B33" s="213"/>
      <c r="C33" s="216" t="s">
        <v>671</v>
      </c>
      <c r="D33" s="209"/>
      <c r="E33" s="210"/>
      <c r="F33" s="211"/>
      <c r="G33" s="212"/>
    </row>
    <row r="34" spans="2:8" s="206" customFormat="1" ht="12">
      <c r="B34" s="213"/>
      <c r="C34" s="216" t="s">
        <v>494</v>
      </c>
      <c r="D34" s="209"/>
      <c r="E34" s="210"/>
      <c r="F34" s="211"/>
      <c r="G34" s="212"/>
    </row>
    <row r="35" spans="2:8" s="206" customFormat="1" ht="12">
      <c r="B35" s="213"/>
      <c r="C35" s="216" t="s">
        <v>672</v>
      </c>
      <c r="D35" s="209"/>
      <c r="E35" s="210"/>
      <c r="F35" s="211"/>
      <c r="G35" s="212"/>
    </row>
    <row r="36" spans="2:8" s="206" customFormat="1" ht="12">
      <c r="B36" s="213"/>
      <c r="C36" s="216" t="s">
        <v>673</v>
      </c>
      <c r="D36" s="209"/>
      <c r="E36" s="210"/>
      <c r="F36" s="211"/>
      <c r="G36" s="300"/>
    </row>
    <row r="37" spans="2:8" s="206" customFormat="1" ht="12">
      <c r="B37" s="213"/>
      <c r="C37" s="216" t="s">
        <v>498</v>
      </c>
      <c r="D37" s="209"/>
      <c r="E37" s="210"/>
      <c r="F37" s="211"/>
      <c r="G37" s="212"/>
    </row>
    <row r="38" spans="2:8" s="206" customFormat="1" ht="12">
      <c r="B38" s="213"/>
      <c r="C38" s="208"/>
      <c r="D38" s="209"/>
      <c r="E38" s="210"/>
      <c r="F38" s="211"/>
      <c r="G38" s="212"/>
    </row>
    <row r="39" spans="2:8" s="206" customFormat="1" ht="12">
      <c r="B39" s="213"/>
      <c r="C39" s="216" t="s">
        <v>668</v>
      </c>
      <c r="D39" s="209">
        <v>0.5</v>
      </c>
      <c r="E39" s="210"/>
      <c r="F39" s="220">
        <f>D39*E39</f>
        <v>0</v>
      </c>
      <c r="G39" s="212"/>
      <c r="H39" s="209"/>
    </row>
    <row r="40" spans="2:8" s="206" customFormat="1" ht="12">
      <c r="B40" s="213"/>
      <c r="C40" s="216"/>
      <c r="D40" s="209"/>
      <c r="E40" s="210"/>
      <c r="F40" s="211"/>
      <c r="G40" s="212"/>
    </row>
    <row r="41" spans="2:8" s="206" customFormat="1" ht="12">
      <c r="B41" s="291">
        <f>MAX($B$7:B40)+1</f>
        <v>4</v>
      </c>
      <c r="C41" s="208" t="s">
        <v>582</v>
      </c>
      <c r="D41" s="209"/>
      <c r="E41" s="210"/>
      <c r="F41" s="211"/>
      <c r="G41" s="212"/>
    </row>
    <row r="42" spans="2:8" s="206" customFormat="1" ht="192.75" customHeight="1">
      <c r="B42" s="213"/>
      <c r="C42" s="221" t="s">
        <v>583</v>
      </c>
      <c r="D42" s="209"/>
      <c r="E42" s="210"/>
      <c r="F42" s="211"/>
      <c r="G42" s="212"/>
    </row>
    <row r="43" spans="2:8" s="206" customFormat="1" ht="24">
      <c r="B43" s="213"/>
      <c r="C43" s="214" t="s">
        <v>674</v>
      </c>
      <c r="D43" s="209"/>
      <c r="E43" s="210"/>
      <c r="F43" s="211"/>
      <c r="G43" s="212"/>
    </row>
    <row r="44" spans="2:8" s="206" customFormat="1" ht="12">
      <c r="B44" s="213"/>
      <c r="C44" s="208" t="s">
        <v>675</v>
      </c>
      <c r="D44" s="209"/>
      <c r="E44" s="210"/>
      <c r="F44" s="211"/>
      <c r="G44" s="212"/>
    </row>
    <row r="45" spans="2:8" s="206" customFormat="1" ht="12">
      <c r="B45" s="213"/>
      <c r="C45" s="216" t="s">
        <v>494</v>
      </c>
      <c r="D45" s="209"/>
      <c r="E45" s="210"/>
      <c r="F45" s="211"/>
      <c r="G45" s="212"/>
    </row>
    <row r="46" spans="2:8" s="206" customFormat="1" ht="12">
      <c r="B46" s="213"/>
      <c r="C46" s="216" t="s">
        <v>586</v>
      </c>
      <c r="D46" s="209"/>
      <c r="E46" s="210"/>
      <c r="F46" s="211"/>
      <c r="G46" s="212"/>
    </row>
    <row r="47" spans="2:8" s="206" customFormat="1" ht="12">
      <c r="B47" s="213"/>
      <c r="C47" s="216" t="s">
        <v>587</v>
      </c>
      <c r="D47" s="209"/>
      <c r="E47" s="210"/>
      <c r="F47" s="211"/>
      <c r="G47" s="212"/>
    </row>
    <row r="48" spans="2:8" s="206" customFormat="1" ht="12">
      <c r="B48" s="213"/>
      <c r="C48" s="216" t="s">
        <v>498</v>
      </c>
      <c r="D48" s="209"/>
      <c r="E48" s="210"/>
      <c r="F48" s="211"/>
      <c r="G48" s="212"/>
    </row>
    <row r="49" spans="2:12" s="206" customFormat="1" ht="16.5">
      <c r="B49" s="213"/>
      <c r="C49" s="216"/>
      <c r="D49" s="209"/>
      <c r="E49" s="210"/>
      <c r="F49" s="211"/>
      <c r="G49" s="192"/>
    </row>
    <row r="50" spans="2:12" s="206" customFormat="1" ht="12">
      <c r="B50" s="213"/>
      <c r="C50" s="216" t="s">
        <v>676</v>
      </c>
      <c r="D50" s="209">
        <v>1</v>
      </c>
      <c r="E50" s="210"/>
      <c r="F50" s="220">
        <f>D50*E50</f>
        <v>0</v>
      </c>
      <c r="G50" s="212"/>
      <c r="H50" s="209"/>
      <c r="I50" s="220"/>
    </row>
    <row r="51" spans="2:12" s="206" customFormat="1" ht="12">
      <c r="B51" s="213"/>
      <c r="C51" s="216"/>
      <c r="D51" s="209"/>
      <c r="E51" s="210"/>
      <c r="F51" s="211"/>
      <c r="G51" s="212"/>
    </row>
    <row r="52" spans="2:12" s="180" customFormat="1" ht="12">
      <c r="B52" s="291">
        <f>MAX($B$7:B51)+1</f>
        <v>5</v>
      </c>
      <c r="C52" s="173" t="s">
        <v>677</v>
      </c>
      <c r="D52" s="163"/>
      <c r="E52" s="174"/>
      <c r="F52" s="164"/>
      <c r="G52" s="184"/>
    </row>
    <row r="53" spans="2:12" s="180" customFormat="1" ht="36">
      <c r="B53" s="301"/>
      <c r="C53" s="203" t="s">
        <v>678</v>
      </c>
      <c r="D53" s="163"/>
      <c r="E53" s="174"/>
      <c r="F53" s="164"/>
      <c r="G53" s="184"/>
    </row>
    <row r="54" spans="2:12" s="180" customFormat="1" ht="12">
      <c r="B54" s="301"/>
      <c r="C54" s="203" t="s">
        <v>494</v>
      </c>
      <c r="D54" s="163"/>
      <c r="E54" s="174"/>
      <c r="F54" s="164"/>
      <c r="G54" s="184"/>
    </row>
    <row r="55" spans="2:12" s="180" customFormat="1" ht="12">
      <c r="B55" s="301"/>
      <c r="C55" s="203" t="s">
        <v>679</v>
      </c>
      <c r="D55" s="163"/>
      <c r="E55" s="174"/>
      <c r="F55" s="164"/>
      <c r="G55" s="184"/>
    </row>
    <row r="56" spans="2:12" s="180" customFormat="1" ht="12">
      <c r="B56" s="301"/>
      <c r="C56" s="203" t="s">
        <v>680</v>
      </c>
      <c r="D56" s="163"/>
      <c r="E56" s="174"/>
      <c r="F56" s="164"/>
      <c r="G56" s="184"/>
    </row>
    <row r="57" spans="2:12" s="180" customFormat="1" ht="12">
      <c r="B57" s="301"/>
      <c r="C57" s="203" t="s">
        <v>498</v>
      </c>
      <c r="D57" s="163"/>
      <c r="E57" s="174"/>
      <c r="F57" s="164"/>
      <c r="G57" s="184"/>
    </row>
    <row r="58" spans="2:12" s="180" customFormat="1" ht="12">
      <c r="B58" s="301"/>
      <c r="C58" s="203"/>
      <c r="D58" s="163"/>
      <c r="E58" s="174"/>
      <c r="F58" s="164"/>
      <c r="G58" s="184"/>
    </row>
    <row r="59" spans="2:12" s="180" customFormat="1" ht="12">
      <c r="B59" s="301"/>
      <c r="C59" s="203" t="s">
        <v>681</v>
      </c>
      <c r="D59" s="163">
        <v>2</v>
      </c>
      <c r="E59" s="210"/>
      <c r="F59" s="183">
        <f>D59*E59</f>
        <v>0</v>
      </c>
      <c r="G59" s="184"/>
    </row>
    <row r="60" spans="2:12" s="180" customFormat="1" ht="12">
      <c r="B60" s="302"/>
      <c r="C60" s="162"/>
      <c r="D60" s="303"/>
      <c r="E60" s="304"/>
      <c r="F60" s="211"/>
      <c r="G60" s="184"/>
    </row>
    <row r="61" spans="2:12" s="180" customFormat="1" ht="15.75">
      <c r="B61" s="172"/>
      <c r="C61" s="176" t="s">
        <v>682</v>
      </c>
      <c r="D61" s="163"/>
      <c r="E61" s="182"/>
      <c r="F61" s="183"/>
      <c r="G61" s="184"/>
      <c r="L61" s="209"/>
    </row>
    <row r="62" spans="2:12" s="180" customFormat="1" ht="12">
      <c r="B62" s="172"/>
      <c r="C62" s="173"/>
      <c r="D62" s="163"/>
      <c r="E62" s="182"/>
      <c r="F62" s="183"/>
      <c r="G62" s="184"/>
      <c r="L62" s="209"/>
    </row>
    <row r="63" spans="2:12" s="206" customFormat="1" ht="12">
      <c r="B63" s="291">
        <f>MAX($B$7:B62)+1</f>
        <v>6</v>
      </c>
      <c r="C63" s="208" t="s">
        <v>683</v>
      </c>
      <c r="D63" s="231"/>
      <c r="E63" s="232"/>
      <c r="F63" s="233"/>
      <c r="G63" s="212"/>
    </row>
    <row r="64" spans="2:12" s="206" customFormat="1" ht="24">
      <c r="B64" s="234"/>
      <c r="C64" s="214" t="s">
        <v>684</v>
      </c>
      <c r="D64" s="209"/>
      <c r="E64" s="210"/>
      <c r="F64" s="233"/>
      <c r="G64" s="212"/>
    </row>
    <row r="65" spans="1:12" s="206" customFormat="1" ht="12">
      <c r="B65" s="234"/>
      <c r="C65" s="216" t="s">
        <v>628</v>
      </c>
      <c r="D65" s="209">
        <v>4</v>
      </c>
      <c r="E65" s="210"/>
      <c r="F65" s="220">
        <f>D65*E65</f>
        <v>0</v>
      </c>
      <c r="G65" s="212"/>
    </row>
    <row r="66" spans="1:12" s="206" customFormat="1" ht="12">
      <c r="B66" s="218"/>
      <c r="C66" s="216"/>
      <c r="D66" s="209"/>
      <c r="E66" s="210"/>
      <c r="F66" s="233"/>
      <c r="G66" s="212"/>
    </row>
    <row r="67" spans="1:12" s="247" customFormat="1" ht="12">
      <c r="B67" s="291">
        <f>MAX($B$7:B66)+1</f>
        <v>7</v>
      </c>
      <c r="C67" s="243" t="s">
        <v>685</v>
      </c>
      <c r="D67" s="244"/>
      <c r="E67" s="245"/>
      <c r="F67" s="243"/>
      <c r="G67" s="246"/>
    </row>
    <row r="68" spans="1:12" s="253" customFormat="1" ht="24">
      <c r="A68" s="251"/>
      <c r="B68" s="249"/>
      <c r="C68" s="250" t="s">
        <v>686</v>
      </c>
      <c r="D68" s="251"/>
      <c r="E68" s="252"/>
      <c r="G68" s="254"/>
    </row>
    <row r="69" spans="1:12" s="262" customFormat="1" ht="12">
      <c r="B69" s="256"/>
      <c r="C69" s="257" t="s">
        <v>641</v>
      </c>
      <c r="D69" s="258"/>
      <c r="E69" s="259"/>
      <c r="F69" s="260"/>
      <c r="G69" s="261"/>
    </row>
    <row r="70" spans="1:12" s="262" customFormat="1" ht="12">
      <c r="B70" s="256"/>
      <c r="C70" s="257" t="s">
        <v>687</v>
      </c>
      <c r="D70" s="258">
        <v>2</v>
      </c>
      <c r="E70" s="210"/>
      <c r="F70" s="260">
        <f>E70*D70</f>
        <v>0</v>
      </c>
      <c r="G70" s="261"/>
    </row>
    <row r="71" spans="1:12" s="247" customFormat="1" ht="12">
      <c r="B71" s="249"/>
      <c r="C71" s="263"/>
      <c r="D71" s="264"/>
      <c r="E71" s="265"/>
      <c r="F71" s="260"/>
      <c r="G71" s="246"/>
    </row>
    <row r="72" spans="1:12" s="206" customFormat="1" ht="12">
      <c r="B72" s="291">
        <f>MAX($B$7:B71)+1</f>
        <v>8</v>
      </c>
      <c r="C72" s="208" t="s">
        <v>688</v>
      </c>
      <c r="D72" s="231"/>
      <c r="E72" s="232"/>
      <c r="F72" s="233"/>
      <c r="G72" s="212"/>
      <c r="L72" s="209"/>
    </row>
    <row r="73" spans="1:12" s="206" customFormat="1" ht="120">
      <c r="B73" s="234"/>
      <c r="C73" s="214" t="s">
        <v>689</v>
      </c>
      <c r="D73" s="209"/>
      <c r="E73" s="210"/>
      <c r="F73" s="233"/>
      <c r="G73" s="212"/>
    </row>
    <row r="74" spans="1:12" s="206" customFormat="1" ht="12">
      <c r="B74" s="234"/>
      <c r="C74" s="216" t="s">
        <v>690</v>
      </c>
      <c r="D74" s="209"/>
      <c r="E74" s="210"/>
      <c r="F74" s="233"/>
      <c r="G74" s="212"/>
    </row>
    <row r="75" spans="1:12" s="206" customFormat="1">
      <c r="B75" s="234"/>
      <c r="C75" s="305" t="s">
        <v>691</v>
      </c>
      <c r="D75" s="209">
        <v>2</v>
      </c>
      <c r="E75" s="210"/>
      <c r="F75" s="233"/>
      <c r="G75" s="212"/>
    </row>
    <row r="76" spans="1:12" s="206" customFormat="1">
      <c r="B76" s="234"/>
      <c r="C76" s="306" t="s">
        <v>692</v>
      </c>
      <c r="D76" s="209">
        <v>1</v>
      </c>
      <c r="E76" s="210"/>
      <c r="F76" s="220">
        <f>D76*E76</f>
        <v>0</v>
      </c>
      <c r="G76" s="212"/>
    </row>
    <row r="77" spans="1:12" s="206" customFormat="1">
      <c r="B77" s="234"/>
      <c r="C77" s="306"/>
      <c r="D77" s="209"/>
      <c r="E77" s="210"/>
      <c r="F77" s="220"/>
      <c r="G77" s="212"/>
    </row>
    <row r="78" spans="1:12" s="206" customFormat="1" ht="12">
      <c r="B78" s="291">
        <f>MAX($B$7:B77)+1</f>
        <v>9</v>
      </c>
      <c r="C78" s="208" t="s">
        <v>655</v>
      </c>
      <c r="D78" s="209"/>
      <c r="E78" s="210"/>
      <c r="F78" s="233"/>
      <c r="G78" s="212"/>
    </row>
    <row r="79" spans="1:12" s="206" customFormat="1" ht="36">
      <c r="B79" s="234"/>
      <c r="C79" s="214" t="s">
        <v>693</v>
      </c>
      <c r="D79" s="209"/>
      <c r="E79" s="210"/>
      <c r="F79" s="233"/>
      <c r="G79" s="212"/>
    </row>
    <row r="80" spans="1:12" s="206" customFormat="1" ht="12">
      <c r="B80" s="234"/>
      <c r="C80" s="216" t="s">
        <v>633</v>
      </c>
      <c r="D80" s="209">
        <v>1</v>
      </c>
      <c r="E80" s="210"/>
      <c r="F80" s="220">
        <f>D80*E80</f>
        <v>0</v>
      </c>
      <c r="G80" s="212"/>
    </row>
    <row r="81" spans="2:7" s="206" customFormat="1" ht="12">
      <c r="B81" s="234"/>
      <c r="C81" s="208"/>
      <c r="D81" s="209"/>
      <c r="E81" s="210"/>
      <c r="F81" s="233"/>
      <c r="G81" s="212"/>
    </row>
    <row r="82" spans="2:7" s="307" customFormat="1" ht="14.25" customHeight="1">
      <c r="B82" s="308" t="str">
        <f>B6</f>
        <v>PK</v>
      </c>
      <c r="C82" s="309" t="str">
        <f>C6</f>
        <v>PREZRAČEVANJE</v>
      </c>
      <c r="D82" s="310"/>
      <c r="E82" s="311"/>
      <c r="F82" s="312">
        <f>SUM(F7:F81)</f>
        <v>0</v>
      </c>
      <c r="G82" s="212"/>
    </row>
    <row r="83" spans="2:7" s="180" customFormat="1" ht="12">
      <c r="B83" s="161"/>
      <c r="C83" s="162"/>
      <c r="D83" s="163"/>
      <c r="E83" s="164"/>
      <c r="F83" s="165"/>
      <c r="G83" s="184"/>
    </row>
    <row r="84" spans="2:7" s="180" customFormat="1" ht="12">
      <c r="B84" s="161"/>
      <c r="C84" s="162"/>
      <c r="D84" s="163"/>
      <c r="E84" s="164"/>
      <c r="F84" s="165"/>
      <c r="G84" s="184"/>
    </row>
    <row r="85" spans="2:7" s="180" customFormat="1" ht="12">
      <c r="B85" s="161"/>
      <c r="C85" s="162"/>
      <c r="D85" s="163"/>
      <c r="E85" s="164"/>
      <c r="F85" s="165"/>
      <c r="G85" s="184"/>
    </row>
    <row r="86" spans="2:7" s="180" customFormat="1" ht="12">
      <c r="B86" s="161"/>
      <c r="C86" s="162"/>
      <c r="D86" s="163"/>
      <c r="E86" s="164"/>
      <c r="F86" s="165"/>
      <c r="G86" s="184"/>
    </row>
    <row r="87" spans="2:7" s="180" customFormat="1" ht="12">
      <c r="B87" s="161"/>
      <c r="C87" s="162"/>
      <c r="D87" s="163"/>
      <c r="E87" s="164"/>
      <c r="F87" s="165"/>
      <c r="G87" s="184"/>
    </row>
    <row r="88" spans="2:7">
      <c r="G88" s="238"/>
    </row>
    <row r="89" spans="2:7">
      <c r="G89" s="238"/>
    </row>
    <row r="90" spans="2:7">
      <c r="G90" s="238"/>
    </row>
    <row r="91" spans="2:7">
      <c r="G91" s="238"/>
    </row>
    <row r="92" spans="2:7" ht="16.5">
      <c r="G92" s="199"/>
    </row>
    <row r="93" spans="2:7">
      <c r="G93" s="238"/>
    </row>
    <row r="94" spans="2:7">
      <c r="G94" s="238"/>
    </row>
    <row r="95" spans="2:7">
      <c r="G95" s="238"/>
    </row>
    <row r="96" spans="2:7">
      <c r="G96" s="238"/>
    </row>
    <row r="97" spans="7:7">
      <c r="G97" s="238"/>
    </row>
    <row r="98" spans="7:7">
      <c r="G98" s="238"/>
    </row>
    <row r="99" spans="7:7">
      <c r="G99" s="238"/>
    </row>
    <row r="100" spans="7:7">
      <c r="G100" s="238"/>
    </row>
    <row r="101" spans="7:7">
      <c r="G101" s="238"/>
    </row>
    <row r="102" spans="7:7">
      <c r="G102" s="238"/>
    </row>
    <row r="103" spans="7:7">
      <c r="G103" s="238"/>
    </row>
    <row r="104" spans="7:7">
      <c r="G104" s="238"/>
    </row>
    <row r="105" spans="7:7">
      <c r="G105" s="238"/>
    </row>
    <row r="106" spans="7:7">
      <c r="G106" s="238"/>
    </row>
    <row r="107" spans="7:7">
      <c r="G107" s="238"/>
    </row>
    <row r="108" spans="7:7">
      <c r="G108" s="238"/>
    </row>
    <row r="109" spans="7:7">
      <c r="G109" s="238"/>
    </row>
    <row r="110" spans="7:7">
      <c r="G110" s="238"/>
    </row>
    <row r="111" spans="7:7">
      <c r="G111" s="238"/>
    </row>
    <row r="112" spans="7:7">
      <c r="G112" s="238"/>
    </row>
    <row r="113" spans="7:7">
      <c r="G113" s="238"/>
    </row>
    <row r="114" spans="7:7">
      <c r="G114" s="238"/>
    </row>
    <row r="115" spans="7:7">
      <c r="G115" s="238"/>
    </row>
    <row r="116" spans="7:7">
      <c r="G116" s="238"/>
    </row>
    <row r="117" spans="7:7">
      <c r="G117" s="238"/>
    </row>
    <row r="118" spans="7:7">
      <c r="G118" s="238"/>
    </row>
    <row r="119" spans="7:7">
      <c r="G119" s="238"/>
    </row>
    <row r="120" spans="7:7">
      <c r="G120" s="238"/>
    </row>
    <row r="121" spans="7:7">
      <c r="G121" s="238"/>
    </row>
    <row r="122" spans="7:7">
      <c r="G122" s="238"/>
    </row>
    <row r="123" spans="7:7">
      <c r="G123" s="238"/>
    </row>
    <row r="124" spans="7:7">
      <c r="G124" s="238"/>
    </row>
    <row r="125" spans="7:7">
      <c r="G125" s="238"/>
    </row>
    <row r="126" spans="7:7" ht="16.5">
      <c r="G126" s="200"/>
    </row>
    <row r="127" spans="7:7" ht="16.5">
      <c r="G127" s="200"/>
    </row>
    <row r="128" spans="7:7">
      <c r="G128" s="238"/>
    </row>
    <row r="129" spans="7:7">
      <c r="G129" s="238"/>
    </row>
    <row r="130" spans="7:7" ht="16.5">
      <c r="G130" s="200"/>
    </row>
    <row r="131" spans="7:7" ht="16.5">
      <c r="G131" s="200"/>
    </row>
    <row r="132" spans="7:7" ht="16.5">
      <c r="G132" s="200"/>
    </row>
    <row r="133" spans="7:7" ht="16.5">
      <c r="G133" s="200"/>
    </row>
    <row r="134" spans="7:7" ht="16.5">
      <c r="G134" s="200"/>
    </row>
    <row r="135" spans="7:7" ht="16.5">
      <c r="G135" s="200"/>
    </row>
    <row r="136" spans="7:7" ht="16.5">
      <c r="G136" s="200"/>
    </row>
    <row r="137" spans="7:7" ht="16.5">
      <c r="G137" s="200"/>
    </row>
    <row r="138" spans="7:7" ht="16.5">
      <c r="G138" s="200"/>
    </row>
    <row r="139" spans="7:7" ht="16.5">
      <c r="G139" s="200"/>
    </row>
    <row r="140" spans="7:7" ht="16.5">
      <c r="G140" s="200"/>
    </row>
    <row r="141" spans="7:7" ht="16.5">
      <c r="G141" s="200"/>
    </row>
    <row r="142" spans="7:7" ht="16.5">
      <c r="G142" s="200"/>
    </row>
    <row r="143" spans="7:7" ht="16.5">
      <c r="G143" s="200"/>
    </row>
    <row r="144" spans="7:7" ht="16.5">
      <c r="G144" s="200"/>
    </row>
    <row r="145" spans="7:7" ht="16.5">
      <c r="G145" s="200"/>
    </row>
    <row r="146" spans="7:7" ht="16.5">
      <c r="G146" s="200"/>
    </row>
    <row r="147" spans="7:7" ht="16.5">
      <c r="G147" s="200"/>
    </row>
    <row r="148" spans="7:7" ht="16.5">
      <c r="G148" s="200"/>
    </row>
    <row r="149" spans="7:7" ht="16.5">
      <c r="G149" s="200"/>
    </row>
    <row r="150" spans="7:7" ht="16.5">
      <c r="G150" s="200"/>
    </row>
    <row r="151" spans="7:7" ht="16.5">
      <c r="G151" s="200"/>
    </row>
    <row r="152" spans="7:7" ht="16.5">
      <c r="G152" s="200"/>
    </row>
    <row r="153" spans="7:7">
      <c r="G153" s="238"/>
    </row>
    <row r="154" spans="7:7" ht="16.5">
      <c r="G154" s="200"/>
    </row>
    <row r="155" spans="7:7" ht="16.5">
      <c r="G155" s="200"/>
    </row>
    <row r="156" spans="7:7" ht="16.5">
      <c r="G156" s="200"/>
    </row>
    <row r="157" spans="7:7" ht="16.5">
      <c r="G157" s="200"/>
    </row>
    <row r="158" spans="7:7" ht="16.5">
      <c r="G158" s="200"/>
    </row>
    <row r="159" spans="7:7" ht="16.5">
      <c r="G159" s="200"/>
    </row>
    <row r="160" spans="7:7" ht="16.5">
      <c r="G160" s="200"/>
    </row>
    <row r="161" spans="7:7">
      <c r="G161" s="238"/>
    </row>
    <row r="162" spans="7:7">
      <c r="G162" s="238"/>
    </row>
    <row r="163" spans="7:7">
      <c r="G163" s="238"/>
    </row>
    <row r="164" spans="7:7">
      <c r="G164" s="238"/>
    </row>
    <row r="165" spans="7:7" ht="16.5">
      <c r="G165" s="192"/>
    </row>
    <row r="166" spans="7:7">
      <c r="G166" s="238"/>
    </row>
    <row r="167" spans="7:7">
      <c r="G167" s="238"/>
    </row>
    <row r="168" spans="7:7" ht="16.5">
      <c r="G168" s="200"/>
    </row>
    <row r="169" spans="7:7" ht="16.5">
      <c r="G169" s="200"/>
    </row>
    <row r="170" spans="7:7" ht="16.5">
      <c r="G170" s="200"/>
    </row>
    <row r="171" spans="7:7" ht="16.5">
      <c r="G171" s="200"/>
    </row>
    <row r="172" spans="7:7" ht="16.5">
      <c r="G172" s="200"/>
    </row>
    <row r="173" spans="7:7" ht="16.5">
      <c r="G173" s="200"/>
    </row>
    <row r="174" spans="7:7" ht="16.5">
      <c r="G174" s="200"/>
    </row>
    <row r="175" spans="7:7" ht="16.5">
      <c r="G175" s="200"/>
    </row>
    <row r="176" spans="7:7">
      <c r="G176" s="238"/>
    </row>
    <row r="177" spans="7:7" ht="16.5">
      <c r="G177" s="200"/>
    </row>
    <row r="178" spans="7:7" ht="16.5">
      <c r="G178" s="200"/>
    </row>
    <row r="179" spans="7:7" ht="16.5">
      <c r="G179" s="200"/>
    </row>
    <row r="180" spans="7:7" ht="16.5">
      <c r="G180" s="200"/>
    </row>
    <row r="181" spans="7:7" ht="16.5">
      <c r="G181" s="200"/>
    </row>
    <row r="182" spans="7:7" ht="16.5">
      <c r="G182" s="200"/>
    </row>
    <row r="183" spans="7:7" ht="16.5">
      <c r="G183" s="200"/>
    </row>
    <row r="184" spans="7:7" ht="16.5">
      <c r="G184" s="200"/>
    </row>
    <row r="185" spans="7:7" ht="16.5">
      <c r="G185" s="200"/>
    </row>
    <row r="186" spans="7:7">
      <c r="G186" s="238"/>
    </row>
    <row r="187" spans="7:7" ht="16.5">
      <c r="G187" s="200"/>
    </row>
    <row r="188" spans="7:7" ht="16.5">
      <c r="G188" s="200"/>
    </row>
    <row r="189" spans="7:7" ht="16.5">
      <c r="G189" s="200"/>
    </row>
    <row r="190" spans="7:7" ht="16.5">
      <c r="G190" s="200"/>
    </row>
    <row r="191" spans="7:7" ht="16.5">
      <c r="G191" s="200"/>
    </row>
    <row r="192" spans="7:7" ht="16.5">
      <c r="G192" s="200"/>
    </row>
    <row r="193" spans="7:7" ht="16.5">
      <c r="G193" s="200"/>
    </row>
    <row r="194" spans="7:7" ht="16.5">
      <c r="G194" s="200"/>
    </row>
    <row r="195" spans="7:7">
      <c r="G195" s="238"/>
    </row>
    <row r="196" spans="7:7">
      <c r="G196" s="238"/>
    </row>
    <row r="197" spans="7:7">
      <c r="G197" s="238"/>
    </row>
    <row r="198" spans="7:7">
      <c r="G198" s="238"/>
    </row>
    <row r="199" spans="7:7">
      <c r="G199" s="238"/>
    </row>
    <row r="200" spans="7:7">
      <c r="G200" s="238"/>
    </row>
    <row r="201" spans="7:7">
      <c r="G201" s="238"/>
    </row>
    <row r="202" spans="7:7">
      <c r="G202" s="238"/>
    </row>
    <row r="203" spans="7:7">
      <c r="G203" s="238"/>
    </row>
    <row r="204" spans="7:7">
      <c r="G204" s="238"/>
    </row>
    <row r="205" spans="7:7">
      <c r="G205" s="238"/>
    </row>
    <row r="206" spans="7:7">
      <c r="G206" s="238"/>
    </row>
    <row r="207" spans="7:7">
      <c r="G207" s="238"/>
    </row>
    <row r="208" spans="7:7">
      <c r="G208" s="238"/>
    </row>
    <row r="209" spans="7:7">
      <c r="G209" s="238"/>
    </row>
    <row r="210" spans="7:7">
      <c r="G210" s="238"/>
    </row>
  </sheetData>
  <sheetProtection sheet="1"/>
  <mergeCells count="2">
    <mergeCell ref="C1:F1"/>
    <mergeCell ref="C2:F2"/>
  </mergeCells>
  <conditionalFormatting sqref="E8:F9 E11:F19 E61:F62 E69 E78:E79 E81:E64160 F29 F39 F50 F59 F63:F66 F69:F71 F76:F77 F80 F82:F64160 G339:G343 G367">
    <cfRule type="cellIs" priority="1" stopIfTrue="1" operator="equal">
      <formula>0</formula>
    </cfRule>
  </conditionalFormatting>
  <pageMargins left="0.70833333333333337" right="0.70833333333333337" top="0.74791666666666667" bottom="0.74791666666666667" header="0.51180555555555551" footer="0.51180555555555551"/>
  <pageSetup paperSize="9" scale="71"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9"/>
  <sheetViews>
    <sheetView showZeros="0" view="pageBreakPreview" topLeftCell="B1" zoomScaleSheetLayoutView="100" workbookViewId="0">
      <selection activeCell="E13" sqref="E13"/>
    </sheetView>
  </sheetViews>
  <sheetFormatPr defaultRowHeight="12.75"/>
  <cols>
    <col min="1" max="1" width="3.5703125" style="147" customWidth="1"/>
    <col min="2" max="2" width="9" style="141" customWidth="1"/>
    <col min="3" max="3" width="52.5703125" style="142" customWidth="1"/>
    <col min="4" max="4" width="7.140625" style="143" customWidth="1"/>
    <col min="5" max="5" width="15" style="144" customWidth="1"/>
    <col min="6" max="6" width="14" style="145" customWidth="1"/>
    <col min="7" max="7" width="26.42578125" style="146" customWidth="1"/>
    <col min="8" max="16384" width="9.140625" style="147"/>
  </cols>
  <sheetData>
    <row r="1" spans="2:12" s="277" customFormat="1" ht="12.75" customHeight="1">
      <c r="B1" s="278" t="s">
        <v>386</v>
      </c>
      <c r="C1" s="533" t="s">
        <v>387</v>
      </c>
      <c r="D1" s="533"/>
      <c r="E1" s="533"/>
      <c r="F1" s="533"/>
      <c r="G1" s="279"/>
      <c r="H1" s="280"/>
      <c r="I1" s="280"/>
      <c r="J1" s="280"/>
      <c r="K1" s="280"/>
    </row>
    <row r="2" spans="2:12" s="277" customFormat="1" ht="12.75" customHeight="1">
      <c r="B2" s="278" t="s">
        <v>388</v>
      </c>
      <c r="C2" s="534" t="s">
        <v>389</v>
      </c>
      <c r="D2" s="534"/>
      <c r="E2" s="534"/>
      <c r="F2" s="534"/>
      <c r="G2" s="279"/>
      <c r="H2" s="280"/>
      <c r="I2" s="280"/>
      <c r="J2" s="280"/>
      <c r="K2" s="280"/>
    </row>
    <row r="3" spans="2:12" s="277" customFormat="1" ht="12">
      <c r="B3" s="278" t="s">
        <v>390</v>
      </c>
      <c r="C3" s="281" t="s">
        <v>391</v>
      </c>
      <c r="D3" s="153"/>
      <c r="E3" s="154"/>
      <c r="F3" s="154"/>
      <c r="G3" s="279"/>
      <c r="H3" s="280"/>
      <c r="I3" s="280"/>
      <c r="J3" s="280"/>
      <c r="K3" s="280"/>
    </row>
    <row r="4" spans="2:12" s="277" customFormat="1" ht="24">
      <c r="B4" s="155" t="s">
        <v>392</v>
      </c>
      <c r="C4" s="156" t="s">
        <v>393</v>
      </c>
      <c r="D4" s="157" t="s">
        <v>434</v>
      </c>
      <c r="E4" s="158" t="s">
        <v>435</v>
      </c>
      <c r="F4" s="158" t="s">
        <v>394</v>
      </c>
      <c r="G4" s="159" t="s">
        <v>194</v>
      </c>
    </row>
    <row r="5" spans="2:12" s="277" customFormat="1" ht="12">
      <c r="B5" s="282"/>
      <c r="C5" s="283"/>
      <c r="D5" s="284"/>
      <c r="E5" s="285"/>
      <c r="F5" s="285"/>
      <c r="G5" s="212"/>
    </row>
    <row r="6" spans="2:12" s="277" customFormat="1" ht="12">
      <c r="B6" s="313" t="s">
        <v>694</v>
      </c>
      <c r="C6" s="314" t="s">
        <v>695</v>
      </c>
      <c r="D6" s="315"/>
      <c r="E6" s="316"/>
      <c r="F6" s="316"/>
      <c r="G6" s="212"/>
    </row>
    <row r="7" spans="2:12" s="206" customFormat="1" ht="12">
      <c r="B7" s="213"/>
      <c r="C7" s="208"/>
      <c r="D7" s="209"/>
      <c r="E7" s="211"/>
      <c r="F7" s="211"/>
      <c r="G7" s="212"/>
    </row>
    <row r="8" spans="2:12" s="224" customFormat="1" ht="12">
      <c r="B8" s="249"/>
      <c r="C8" s="263"/>
      <c r="D8" s="227"/>
      <c r="E8" s="317"/>
      <c r="F8" s="229"/>
      <c r="G8" s="230"/>
    </row>
    <row r="9" spans="2:12" s="148" customFormat="1" ht="15.75">
      <c r="B9" s="175"/>
      <c r="C9" s="176" t="s">
        <v>696</v>
      </c>
      <c r="D9" s="177"/>
      <c r="E9" s="318"/>
      <c r="F9" s="179"/>
      <c r="G9" s="166"/>
    </row>
    <row r="10" spans="2:12" s="148" customFormat="1" ht="12">
      <c r="B10" s="187"/>
      <c r="C10" s="173"/>
      <c r="D10" s="163"/>
      <c r="E10" s="164"/>
      <c r="F10" s="165"/>
      <c r="G10" s="166"/>
    </row>
    <row r="11" spans="2:12" s="180" customFormat="1" ht="12">
      <c r="B11" s="319">
        <f>MAX($B$7:B10)+1</f>
        <v>1</v>
      </c>
      <c r="C11" s="173" t="s">
        <v>697</v>
      </c>
      <c r="D11" s="163"/>
      <c r="E11" s="183"/>
      <c r="F11" s="183"/>
      <c r="G11" s="184"/>
      <c r="K11" s="151"/>
      <c r="L11" s="163"/>
    </row>
    <row r="12" spans="2:12" s="180" customFormat="1" ht="72">
      <c r="B12" s="172"/>
      <c r="C12" s="185" t="s">
        <v>698</v>
      </c>
      <c r="D12" s="163"/>
      <c r="E12" s="183"/>
      <c r="F12" s="183"/>
      <c r="G12" s="184"/>
    </row>
    <row r="13" spans="2:12" s="180" customFormat="1" ht="12">
      <c r="B13" s="172"/>
      <c r="C13" s="162" t="s">
        <v>441</v>
      </c>
      <c r="D13" s="163">
        <v>1</v>
      </c>
      <c r="E13" s="182"/>
      <c r="F13" s="183">
        <f>E13*D13</f>
        <v>0</v>
      </c>
      <c r="G13" s="184"/>
    </row>
    <row r="14" spans="2:12" s="180" customFormat="1" ht="12">
      <c r="B14" s="172"/>
      <c r="C14" s="186"/>
      <c r="D14" s="163"/>
      <c r="E14" s="182"/>
      <c r="F14" s="183"/>
      <c r="G14" s="184"/>
    </row>
    <row r="15" spans="2:12" s="180" customFormat="1" ht="15.75">
      <c r="B15" s="249"/>
      <c r="C15" s="176" t="s">
        <v>699</v>
      </c>
      <c r="D15" s="163"/>
      <c r="E15" s="182"/>
      <c r="F15" s="183"/>
      <c r="G15" s="184"/>
    </row>
    <row r="16" spans="2:12" s="180" customFormat="1" ht="12">
      <c r="B16" s="249"/>
      <c r="C16" s="162"/>
      <c r="D16" s="163"/>
      <c r="E16" s="182"/>
      <c r="F16" s="183"/>
      <c r="G16" s="184"/>
    </row>
    <row r="17" spans="2:8" s="180" customFormat="1" ht="12">
      <c r="B17" s="319">
        <f>MAX($B$7:B16)+1</f>
        <v>2</v>
      </c>
      <c r="C17" s="173" t="s">
        <v>700</v>
      </c>
      <c r="D17" s="163"/>
      <c r="E17" s="182"/>
      <c r="F17" s="183"/>
      <c r="G17" s="184"/>
    </row>
    <row r="18" spans="2:8" s="180" customFormat="1" ht="60">
      <c r="B18" s="319"/>
      <c r="C18" s="185" t="s">
        <v>701</v>
      </c>
      <c r="D18" s="163"/>
      <c r="E18" s="182"/>
      <c r="F18" s="183"/>
      <c r="G18" s="184"/>
    </row>
    <row r="19" spans="2:8" s="180" customFormat="1" ht="12">
      <c r="B19" s="319"/>
      <c r="C19" s="191" t="s">
        <v>702</v>
      </c>
      <c r="D19" s="163"/>
      <c r="E19" s="174"/>
      <c r="F19" s="165"/>
      <c r="G19" s="184"/>
    </row>
    <row r="20" spans="2:8" s="180" customFormat="1" ht="12">
      <c r="B20" s="319"/>
      <c r="C20" s="191" t="s">
        <v>703</v>
      </c>
      <c r="D20" s="163"/>
      <c r="E20" s="174"/>
      <c r="F20" s="165"/>
      <c r="G20" s="184"/>
    </row>
    <row r="21" spans="2:8" s="180" customFormat="1" ht="12">
      <c r="B21" s="319"/>
      <c r="C21" s="196" t="s">
        <v>704</v>
      </c>
      <c r="D21" s="163"/>
      <c r="E21" s="174"/>
      <c r="F21" s="165"/>
      <c r="G21" s="184"/>
    </row>
    <row r="22" spans="2:8" s="180" customFormat="1" ht="12">
      <c r="B22" s="319"/>
      <c r="C22" s="196" t="s">
        <v>498</v>
      </c>
      <c r="D22" s="163"/>
      <c r="E22" s="174"/>
      <c r="F22" s="165"/>
      <c r="G22" s="184"/>
    </row>
    <row r="23" spans="2:8" s="180" customFormat="1" ht="11.25" customHeight="1">
      <c r="B23" s="319"/>
      <c r="C23" s="185" t="s">
        <v>619</v>
      </c>
      <c r="D23" s="163"/>
      <c r="E23" s="182"/>
      <c r="F23" s="183"/>
      <c r="G23" s="184"/>
    </row>
    <row r="24" spans="2:8" s="180" customFormat="1" ht="12">
      <c r="B24" s="319"/>
      <c r="C24" s="162" t="s">
        <v>705</v>
      </c>
      <c r="D24" s="163">
        <v>2</v>
      </c>
      <c r="E24" s="210"/>
      <c r="F24" s="183">
        <f>E24*D24</f>
        <v>0</v>
      </c>
      <c r="G24" s="184"/>
      <c r="H24" s="320"/>
    </row>
    <row r="25" spans="2:8" s="180" customFormat="1" ht="12">
      <c r="B25" s="319"/>
      <c r="C25" s="162" t="s">
        <v>706</v>
      </c>
      <c r="D25" s="163">
        <v>24</v>
      </c>
      <c r="E25" s="210"/>
      <c r="F25" s="183">
        <f>E25*D25</f>
        <v>0</v>
      </c>
      <c r="G25" s="184"/>
      <c r="H25" s="320"/>
    </row>
    <row r="26" spans="2:8" s="180" customFormat="1" ht="12">
      <c r="B26" s="319"/>
      <c r="C26" s="186"/>
      <c r="D26" s="163"/>
      <c r="E26" s="321"/>
      <c r="F26" s="183"/>
      <c r="G26" s="184"/>
    </row>
    <row r="27" spans="2:8" s="180" customFormat="1" ht="12">
      <c r="B27" s="319">
        <f>MAX($B$7:B26)+1</f>
        <v>3</v>
      </c>
      <c r="C27" s="173" t="s">
        <v>707</v>
      </c>
      <c r="D27" s="163"/>
      <c r="E27" s="321"/>
      <c r="F27" s="183"/>
      <c r="G27" s="184"/>
    </row>
    <row r="28" spans="2:8" s="180" customFormat="1" ht="36">
      <c r="B28" s="319"/>
      <c r="C28" s="203" t="s">
        <v>708</v>
      </c>
      <c r="D28" s="163"/>
      <c r="E28" s="321"/>
      <c r="F28" s="183"/>
      <c r="G28" s="184"/>
    </row>
    <row r="29" spans="2:8" s="206" customFormat="1" ht="12">
      <c r="B29" s="249"/>
      <c r="C29" s="216" t="s">
        <v>709</v>
      </c>
      <c r="D29" s="209"/>
      <c r="E29" s="322"/>
      <c r="F29" s="220"/>
      <c r="G29" s="212"/>
    </row>
    <row r="30" spans="2:8" s="206" customFormat="1" ht="12">
      <c r="B30" s="249"/>
      <c r="C30" s="216" t="s">
        <v>710</v>
      </c>
      <c r="D30" s="209"/>
      <c r="E30" s="322"/>
      <c r="F30" s="220"/>
      <c r="G30" s="212"/>
    </row>
    <row r="31" spans="2:8" s="180" customFormat="1" ht="12">
      <c r="B31" s="319"/>
      <c r="C31" s="196" t="s">
        <v>498</v>
      </c>
      <c r="D31" s="323"/>
      <c r="E31" s="321"/>
      <c r="F31" s="183"/>
      <c r="G31" s="184"/>
    </row>
    <row r="32" spans="2:8" s="180" customFormat="1" ht="12">
      <c r="B32" s="319"/>
      <c r="C32" s="191" t="s">
        <v>711</v>
      </c>
      <c r="D32" s="324"/>
      <c r="E32" s="321"/>
      <c r="F32" s="183"/>
      <c r="G32" s="184"/>
    </row>
    <row r="33" spans="2:7" s="180" customFormat="1" ht="12">
      <c r="B33" s="319"/>
      <c r="C33" s="162" t="s">
        <v>712</v>
      </c>
      <c r="D33" s="163">
        <v>2</v>
      </c>
      <c r="E33" s="210"/>
      <c r="F33" s="183">
        <f>E33*D33</f>
        <v>0</v>
      </c>
      <c r="G33" s="184"/>
    </row>
    <row r="34" spans="2:7" s="180" customFormat="1" ht="12">
      <c r="B34" s="319"/>
      <c r="C34" s="162" t="s">
        <v>713</v>
      </c>
      <c r="D34" s="163">
        <v>24</v>
      </c>
      <c r="E34" s="210"/>
      <c r="F34" s="183">
        <f>E34*D34</f>
        <v>0</v>
      </c>
      <c r="G34" s="184"/>
    </row>
    <row r="35" spans="2:7" s="180" customFormat="1" ht="12">
      <c r="B35" s="319"/>
      <c r="C35" s="186"/>
      <c r="D35" s="325"/>
      <c r="E35" s="174"/>
      <c r="F35" s="183"/>
      <c r="G35" s="184"/>
    </row>
    <row r="36" spans="2:7" s="180" customFormat="1" ht="15.75">
      <c r="B36" s="249"/>
      <c r="C36" s="176" t="s">
        <v>714</v>
      </c>
      <c r="D36" s="163"/>
      <c r="E36" s="182"/>
      <c r="F36" s="183"/>
      <c r="G36" s="184"/>
    </row>
    <row r="37" spans="2:7" s="180" customFormat="1" ht="12">
      <c r="B37" s="249"/>
      <c r="C37" s="162"/>
      <c r="D37" s="163"/>
      <c r="E37" s="182"/>
      <c r="F37" s="183"/>
      <c r="G37" s="184"/>
    </row>
    <row r="38" spans="2:7" s="180" customFormat="1" ht="12">
      <c r="B38" s="319">
        <f>MAX($B$2:B37)+1</f>
        <v>4</v>
      </c>
      <c r="C38" s="326" t="s">
        <v>715</v>
      </c>
      <c r="D38" s="163"/>
      <c r="E38" s="174"/>
      <c r="F38" s="164"/>
      <c r="G38" s="184"/>
    </row>
    <row r="39" spans="2:7" s="180" customFormat="1" ht="36">
      <c r="B39" s="319"/>
      <c r="C39" s="185" t="s">
        <v>716</v>
      </c>
      <c r="D39" s="163"/>
      <c r="E39" s="174"/>
      <c r="F39" s="164"/>
      <c r="G39" s="184"/>
    </row>
    <row r="40" spans="2:7" s="180" customFormat="1" ht="12">
      <c r="B40" s="319"/>
      <c r="C40" s="327" t="s">
        <v>717</v>
      </c>
      <c r="D40" s="163">
        <v>8</v>
      </c>
      <c r="E40" s="210"/>
      <c r="F40" s="183">
        <f>E40*D40</f>
        <v>0</v>
      </c>
      <c r="G40" s="184"/>
    </row>
    <row r="41" spans="2:7" s="180" customFormat="1" ht="12">
      <c r="B41" s="319"/>
      <c r="C41" s="328" t="s">
        <v>718</v>
      </c>
      <c r="D41" s="163">
        <v>2</v>
      </c>
      <c r="E41" s="210"/>
      <c r="F41" s="183">
        <f>E41*D41</f>
        <v>0</v>
      </c>
      <c r="G41" s="184"/>
    </row>
    <row r="42" spans="2:7" s="180" customFormat="1" ht="12">
      <c r="B42" s="319"/>
      <c r="C42" s="162"/>
      <c r="D42" s="163"/>
      <c r="E42" s="174"/>
      <c r="F42" s="164"/>
      <c r="G42" s="184"/>
    </row>
    <row r="43" spans="2:7" s="180" customFormat="1" ht="12">
      <c r="B43" s="319">
        <f>MAX($B$2:B42)+1</f>
        <v>5</v>
      </c>
      <c r="C43" s="326" t="s">
        <v>719</v>
      </c>
      <c r="D43" s="163"/>
      <c r="E43" s="174"/>
      <c r="F43" s="164"/>
      <c r="G43" s="184"/>
    </row>
    <row r="44" spans="2:7" s="180" customFormat="1" ht="72">
      <c r="B44" s="319"/>
      <c r="C44" s="185" t="s">
        <v>720</v>
      </c>
      <c r="D44" s="163"/>
      <c r="E44" s="174"/>
      <c r="F44" s="164"/>
      <c r="G44" s="184"/>
    </row>
    <row r="45" spans="2:7" s="180" customFormat="1" ht="12">
      <c r="B45" s="319"/>
      <c r="C45" s="328" t="s">
        <v>721</v>
      </c>
      <c r="D45" s="163">
        <v>45</v>
      </c>
      <c r="E45" s="210"/>
      <c r="F45" s="183">
        <f>E45*D45</f>
        <v>0</v>
      </c>
      <c r="G45" s="184"/>
    </row>
    <row r="46" spans="2:7" s="180" customFormat="1" ht="12">
      <c r="B46" s="319"/>
      <c r="C46" s="162"/>
      <c r="D46" s="163"/>
      <c r="E46" s="174"/>
      <c r="F46" s="164"/>
      <c r="G46" s="184"/>
    </row>
    <row r="47" spans="2:7" s="180" customFormat="1" ht="12">
      <c r="B47" s="319">
        <f>MAX($B$2:B46)+1</f>
        <v>6</v>
      </c>
      <c r="C47" s="326" t="s">
        <v>722</v>
      </c>
      <c r="D47" s="163"/>
      <c r="E47" s="174"/>
      <c r="F47" s="164"/>
      <c r="G47" s="184"/>
    </row>
    <row r="48" spans="2:7" s="180" customFormat="1" ht="24">
      <c r="B48" s="319"/>
      <c r="C48" s="185" t="s">
        <v>723</v>
      </c>
      <c r="D48" s="163"/>
      <c r="E48" s="174"/>
      <c r="F48" s="164"/>
      <c r="G48" s="184"/>
    </row>
    <row r="49" spans="2:7" s="180" customFormat="1" ht="16.5">
      <c r="B49" s="319"/>
      <c r="C49" s="328" t="s">
        <v>628</v>
      </c>
      <c r="D49" s="163">
        <v>1</v>
      </c>
      <c r="E49" s="210"/>
      <c r="F49" s="183">
        <f>E49*D49</f>
        <v>0</v>
      </c>
      <c r="G49" s="192"/>
    </row>
    <row r="50" spans="2:7" s="180" customFormat="1" ht="12">
      <c r="B50" s="319"/>
      <c r="C50" s="162"/>
      <c r="D50" s="163"/>
      <c r="E50" s="174"/>
      <c r="F50" s="164"/>
      <c r="G50" s="184"/>
    </row>
    <row r="51" spans="2:7" s="180" customFormat="1" ht="15.75">
      <c r="B51" s="249"/>
      <c r="C51" s="176" t="s">
        <v>724</v>
      </c>
      <c r="D51" s="163"/>
      <c r="E51" s="182"/>
      <c r="F51" s="183"/>
      <c r="G51" s="184"/>
    </row>
    <row r="52" spans="2:7" s="180" customFormat="1" ht="36">
      <c r="B52" s="249"/>
      <c r="C52" s="329" t="s">
        <v>725</v>
      </c>
      <c r="D52" s="163"/>
      <c r="E52" s="182"/>
      <c r="F52" s="183"/>
      <c r="G52" s="184"/>
    </row>
    <row r="53" spans="2:7" s="180" customFormat="1" ht="12">
      <c r="B53" s="249"/>
      <c r="C53" s="173"/>
      <c r="D53" s="163"/>
      <c r="E53" s="182"/>
      <c r="F53" s="183"/>
      <c r="G53" s="184"/>
    </row>
    <row r="54" spans="2:7" s="180" customFormat="1" ht="12">
      <c r="B54" s="319">
        <f>MAX($B$2:B53)+1</f>
        <v>7</v>
      </c>
      <c r="C54" s="173" t="s">
        <v>726</v>
      </c>
      <c r="D54" s="330"/>
      <c r="E54" s="331"/>
      <c r="F54" s="164"/>
      <c r="G54" s="184"/>
    </row>
    <row r="55" spans="2:7" s="180" customFormat="1" ht="156">
      <c r="B55" s="319"/>
      <c r="C55" s="185" t="s">
        <v>727</v>
      </c>
      <c r="D55" s="330"/>
      <c r="E55" s="331"/>
      <c r="F55" s="164"/>
      <c r="G55" s="184"/>
    </row>
    <row r="56" spans="2:7" s="180" customFormat="1" ht="60">
      <c r="B56" s="319"/>
      <c r="C56" s="185" t="s">
        <v>728</v>
      </c>
      <c r="D56" s="330"/>
      <c r="E56" s="331"/>
      <c r="F56" s="164"/>
      <c r="G56" s="184"/>
    </row>
    <row r="57" spans="2:7" s="180" customFormat="1" ht="60">
      <c r="B57" s="319"/>
      <c r="C57" s="185" t="s">
        <v>729</v>
      </c>
      <c r="D57" s="330"/>
      <c r="E57" s="331"/>
      <c r="F57" s="164"/>
      <c r="G57" s="184"/>
    </row>
    <row r="58" spans="2:7" s="180" customFormat="1" ht="36">
      <c r="B58" s="319"/>
      <c r="C58" s="292" t="s">
        <v>730</v>
      </c>
      <c r="D58" s="330"/>
      <c r="E58" s="331"/>
      <c r="F58" s="164"/>
      <c r="G58" s="184"/>
    </row>
    <row r="59" spans="2:7" s="180" customFormat="1" ht="12">
      <c r="B59" s="319"/>
      <c r="C59" s="292" t="s">
        <v>633</v>
      </c>
      <c r="D59" s="163">
        <v>2</v>
      </c>
      <c r="E59" s="210"/>
      <c r="F59" s="183">
        <f>E59*D59</f>
        <v>0</v>
      </c>
      <c r="G59" s="184"/>
    </row>
    <row r="60" spans="2:7" s="180" customFormat="1" ht="12">
      <c r="B60" s="319"/>
      <c r="C60" s="186"/>
      <c r="D60" s="330"/>
      <c r="E60" s="331"/>
      <c r="F60" s="164"/>
      <c r="G60" s="184"/>
    </row>
    <row r="61" spans="2:7" s="180" customFormat="1" ht="12">
      <c r="B61" s="319">
        <f>MAX($B$2:B60)+1</f>
        <v>8</v>
      </c>
      <c r="C61" s="173" t="s">
        <v>731</v>
      </c>
      <c r="D61" s="330"/>
      <c r="E61" s="331"/>
      <c r="F61" s="164"/>
      <c r="G61" s="184"/>
    </row>
    <row r="62" spans="2:7" s="180" customFormat="1" ht="144">
      <c r="B62" s="319"/>
      <c r="C62" s="185" t="s">
        <v>732</v>
      </c>
      <c r="D62" s="330"/>
      <c r="E62" s="331"/>
      <c r="F62" s="164"/>
      <c r="G62" s="184"/>
    </row>
    <row r="63" spans="2:7" s="180" customFormat="1" ht="48">
      <c r="B63" s="319"/>
      <c r="C63" s="185" t="s">
        <v>733</v>
      </c>
      <c r="D63" s="330"/>
      <c r="E63" s="331"/>
      <c r="F63" s="164"/>
      <c r="G63" s="184"/>
    </row>
    <row r="64" spans="2:7" s="180" customFormat="1" ht="41.25" customHeight="1">
      <c r="B64" s="319"/>
      <c r="C64" s="185" t="s">
        <v>734</v>
      </c>
      <c r="D64" s="330"/>
      <c r="E64" s="331"/>
      <c r="F64" s="164"/>
      <c r="G64" s="184"/>
    </row>
    <row r="65" spans="2:7" s="180" customFormat="1" ht="36">
      <c r="B65" s="319"/>
      <c r="C65" s="292" t="s">
        <v>730</v>
      </c>
      <c r="D65" s="330"/>
      <c r="E65" s="331"/>
      <c r="F65" s="164"/>
      <c r="G65" s="184"/>
    </row>
    <row r="66" spans="2:7" s="180" customFormat="1" ht="12">
      <c r="B66" s="319"/>
      <c r="C66" s="292" t="s">
        <v>633</v>
      </c>
      <c r="D66" s="163">
        <v>1</v>
      </c>
      <c r="E66" s="210"/>
      <c r="F66" s="183">
        <f>E66*D66</f>
        <v>0</v>
      </c>
      <c r="G66" s="184"/>
    </row>
    <row r="67" spans="2:7" s="180" customFormat="1" ht="12">
      <c r="B67" s="319"/>
      <c r="C67" s="186"/>
      <c r="D67" s="330"/>
      <c r="E67" s="331"/>
      <c r="F67" s="164"/>
      <c r="G67" s="184"/>
    </row>
    <row r="68" spans="2:7" s="180" customFormat="1" ht="12">
      <c r="B68" s="319">
        <f>MAX($B$2:B61)+1</f>
        <v>9</v>
      </c>
      <c r="C68" s="173" t="s">
        <v>735</v>
      </c>
      <c r="D68" s="330"/>
      <c r="E68" s="331"/>
      <c r="F68" s="164"/>
      <c r="G68" s="184"/>
    </row>
    <row r="69" spans="2:7" s="180" customFormat="1" ht="60">
      <c r="B69" s="319"/>
      <c r="C69" s="292" t="s">
        <v>736</v>
      </c>
      <c r="D69" s="330"/>
      <c r="E69" s="331"/>
      <c r="F69" s="164"/>
      <c r="G69" s="184"/>
    </row>
    <row r="70" spans="2:7" s="180" customFormat="1" ht="60">
      <c r="B70" s="319"/>
      <c r="C70" s="292" t="s">
        <v>737</v>
      </c>
      <c r="D70" s="330"/>
      <c r="E70" s="331"/>
      <c r="F70" s="164"/>
      <c r="G70" s="184"/>
    </row>
    <row r="71" spans="2:7" s="180" customFormat="1" ht="126" customHeight="1">
      <c r="B71" s="319"/>
      <c r="C71" s="292" t="s">
        <v>738</v>
      </c>
      <c r="D71" s="330"/>
      <c r="E71" s="331"/>
      <c r="F71" s="164"/>
      <c r="G71" s="184"/>
    </row>
    <row r="72" spans="2:7" s="180" customFormat="1" ht="12">
      <c r="B72" s="319"/>
      <c r="C72" s="292" t="s">
        <v>633</v>
      </c>
      <c r="D72" s="163">
        <v>2</v>
      </c>
      <c r="E72" s="210"/>
      <c r="F72" s="183">
        <f>E72*D72</f>
        <v>0</v>
      </c>
      <c r="G72" s="184"/>
    </row>
    <row r="73" spans="2:7" s="180" customFormat="1" ht="12">
      <c r="B73" s="319"/>
      <c r="C73" s="186"/>
      <c r="D73" s="330"/>
      <c r="E73" s="331"/>
      <c r="F73" s="164"/>
      <c r="G73" s="184"/>
    </row>
    <row r="74" spans="2:7" s="180" customFormat="1" ht="12">
      <c r="B74" s="319">
        <f>MAX($B$2:B73)+1</f>
        <v>10</v>
      </c>
      <c r="C74" s="173" t="s">
        <v>739</v>
      </c>
      <c r="D74" s="330"/>
      <c r="E74" s="331"/>
      <c r="F74" s="164"/>
      <c r="G74" s="184"/>
    </row>
    <row r="75" spans="2:7" s="180" customFormat="1" ht="108">
      <c r="B75" s="319"/>
      <c r="C75" s="292" t="s">
        <v>740</v>
      </c>
      <c r="D75" s="330"/>
      <c r="E75" s="331"/>
      <c r="F75" s="164"/>
      <c r="G75" s="184"/>
    </row>
    <row r="76" spans="2:7" s="180" customFormat="1" ht="12">
      <c r="B76" s="319"/>
      <c r="C76" s="292" t="s">
        <v>633</v>
      </c>
      <c r="D76" s="163">
        <v>1</v>
      </c>
      <c r="E76" s="210"/>
      <c r="F76" s="183">
        <f>E76*D76</f>
        <v>0</v>
      </c>
      <c r="G76" s="184"/>
    </row>
    <row r="77" spans="2:7" s="180" customFormat="1" ht="12">
      <c r="B77" s="319"/>
      <c r="C77" s="186"/>
      <c r="D77" s="330"/>
      <c r="E77" s="331"/>
      <c r="F77" s="164"/>
      <c r="G77" s="184"/>
    </row>
    <row r="78" spans="2:7" s="180" customFormat="1" ht="12">
      <c r="B78" s="319">
        <f>MAX($B$2:B77)+1</f>
        <v>11</v>
      </c>
      <c r="C78" s="332" t="s">
        <v>741</v>
      </c>
      <c r="D78" s="163"/>
      <c r="E78" s="174"/>
      <c r="F78" s="164"/>
      <c r="G78" s="184"/>
    </row>
    <row r="79" spans="2:7" s="180" customFormat="1" ht="36">
      <c r="B79" s="319"/>
      <c r="C79" s="333" t="s">
        <v>742</v>
      </c>
      <c r="D79" s="163"/>
      <c r="E79" s="174"/>
      <c r="F79" s="164"/>
      <c r="G79" s="184"/>
    </row>
    <row r="80" spans="2:7" s="180" customFormat="1" ht="12">
      <c r="B80" s="319"/>
      <c r="C80" s="334" t="s">
        <v>743</v>
      </c>
      <c r="D80" s="163"/>
      <c r="E80" s="174"/>
      <c r="F80" s="164"/>
      <c r="G80" s="184"/>
    </row>
    <row r="81" spans="2:10" s="180" customFormat="1" ht="24">
      <c r="B81" s="319"/>
      <c r="C81" s="335" t="s">
        <v>744</v>
      </c>
      <c r="D81" s="163"/>
      <c r="E81" s="174"/>
      <c r="F81" s="164"/>
      <c r="G81" s="184"/>
      <c r="J81" s="185"/>
    </row>
    <row r="82" spans="2:10" s="180" customFormat="1" ht="12">
      <c r="B82" s="319"/>
      <c r="C82" s="292" t="s">
        <v>633</v>
      </c>
      <c r="D82" s="163">
        <v>1</v>
      </c>
      <c r="E82" s="210"/>
      <c r="F82" s="183">
        <f>E82*D82</f>
        <v>0</v>
      </c>
      <c r="G82" s="184"/>
    </row>
    <row r="83" spans="2:10" s="180" customFormat="1" ht="12">
      <c r="B83" s="319"/>
      <c r="C83" s="162"/>
      <c r="D83" s="163"/>
      <c r="E83" s="174"/>
      <c r="F83" s="164"/>
      <c r="G83" s="184"/>
    </row>
    <row r="84" spans="2:10" s="180" customFormat="1" ht="12">
      <c r="B84" s="319">
        <f>MAX($B$2:B83)+1</f>
        <v>12</v>
      </c>
      <c r="C84" s="332" t="s">
        <v>745</v>
      </c>
      <c r="D84" s="163"/>
      <c r="E84" s="174"/>
      <c r="F84" s="164"/>
      <c r="G84" s="184"/>
    </row>
    <row r="85" spans="2:10" s="180" customFormat="1" ht="24">
      <c r="B85" s="319"/>
      <c r="C85" s="333" t="s">
        <v>746</v>
      </c>
      <c r="D85" s="163"/>
      <c r="E85" s="174"/>
      <c r="F85" s="164"/>
      <c r="G85" s="184"/>
    </row>
    <row r="86" spans="2:10" s="180" customFormat="1" ht="12">
      <c r="B86" s="319"/>
      <c r="C86" s="328" t="s">
        <v>553</v>
      </c>
      <c r="D86" s="163"/>
      <c r="E86" s="174"/>
      <c r="F86" s="165"/>
      <c r="G86" s="184"/>
    </row>
    <row r="87" spans="2:10" s="180" customFormat="1" ht="24">
      <c r="B87" s="319"/>
      <c r="C87" s="327" t="s">
        <v>747</v>
      </c>
      <c r="D87" s="194">
        <v>1</v>
      </c>
      <c r="E87" s="210"/>
      <c r="F87" s="183">
        <f>E87*D87</f>
        <v>0</v>
      </c>
      <c r="G87" s="184"/>
    </row>
    <row r="88" spans="2:10" s="180" customFormat="1" ht="12">
      <c r="B88" s="319"/>
      <c r="C88" s="162"/>
      <c r="D88" s="163"/>
      <c r="E88" s="174"/>
      <c r="F88" s="164"/>
      <c r="G88" s="184"/>
    </row>
    <row r="89" spans="2:10" s="224" customFormat="1" ht="12">
      <c r="B89" s="319">
        <f>MAX($B$2:B88)+1</f>
        <v>13</v>
      </c>
      <c r="C89" s="243" t="s">
        <v>748</v>
      </c>
      <c r="D89" s="244"/>
      <c r="E89" s="245"/>
      <c r="F89" s="243"/>
      <c r="G89" s="230"/>
    </row>
    <row r="90" spans="2:10" s="224" customFormat="1" ht="12">
      <c r="B90" s="249"/>
      <c r="C90" s="336" t="s">
        <v>749</v>
      </c>
      <c r="D90" s="337"/>
      <c r="E90" s="228"/>
      <c r="F90" s="229"/>
      <c r="G90" s="230"/>
    </row>
    <row r="91" spans="2:10" s="224" customFormat="1" ht="12">
      <c r="B91" s="249"/>
      <c r="C91" s="336" t="s">
        <v>750</v>
      </c>
      <c r="D91" s="337"/>
      <c r="E91" s="228"/>
      <c r="F91" s="229"/>
      <c r="G91" s="230"/>
    </row>
    <row r="92" spans="2:10" s="224" customFormat="1" ht="16.5">
      <c r="B92" s="249"/>
      <c r="C92" s="336" t="s">
        <v>751</v>
      </c>
      <c r="D92" s="337"/>
      <c r="E92" s="228"/>
      <c r="F92" s="229"/>
      <c r="G92" s="199"/>
    </row>
    <row r="93" spans="2:10" s="224" customFormat="1" ht="12">
      <c r="B93" s="249"/>
      <c r="C93" s="336" t="s">
        <v>752</v>
      </c>
      <c r="D93" s="337"/>
      <c r="E93" s="228"/>
      <c r="F93" s="229"/>
      <c r="G93" s="230"/>
    </row>
    <row r="94" spans="2:10" s="224" customFormat="1" ht="12">
      <c r="B94" s="249"/>
      <c r="C94" s="292" t="s">
        <v>633</v>
      </c>
      <c r="D94" s="163">
        <v>2</v>
      </c>
      <c r="E94" s="210"/>
      <c r="F94" s="229">
        <f>E94*D94</f>
        <v>0</v>
      </c>
      <c r="G94" s="230"/>
    </row>
    <row r="95" spans="2:10" s="224" customFormat="1" ht="12">
      <c r="B95" s="249"/>
      <c r="C95" s="263"/>
      <c r="D95" s="227"/>
      <c r="E95" s="228"/>
      <c r="F95" s="229"/>
      <c r="G95" s="230"/>
    </row>
    <row r="96" spans="2:10" s="180" customFormat="1" ht="15.75">
      <c r="B96" s="249"/>
      <c r="C96" s="176" t="s">
        <v>753</v>
      </c>
      <c r="D96" s="163"/>
      <c r="E96" s="182"/>
      <c r="F96" s="183"/>
      <c r="G96" s="184"/>
    </row>
    <row r="97" spans="1:7" s="180" customFormat="1" ht="12">
      <c r="B97" s="249"/>
      <c r="C97" s="173"/>
      <c r="D97" s="163"/>
      <c r="E97" s="182"/>
      <c r="F97" s="183"/>
      <c r="G97" s="184"/>
    </row>
    <row r="98" spans="1:7" s="247" customFormat="1" ht="12">
      <c r="B98" s="338">
        <f>MAX($B$2:B97)+1</f>
        <v>14</v>
      </c>
      <c r="C98" s="243" t="s">
        <v>639</v>
      </c>
      <c r="D98" s="244"/>
      <c r="E98" s="245"/>
      <c r="F98" s="243"/>
      <c r="G98" s="246"/>
    </row>
    <row r="99" spans="1:7" s="253" customFormat="1" ht="24">
      <c r="A99" s="251"/>
      <c r="B99" s="249"/>
      <c r="C99" s="250" t="s">
        <v>640</v>
      </c>
      <c r="D99" s="251"/>
      <c r="E99" s="252"/>
      <c r="G99" s="254"/>
    </row>
    <row r="100" spans="1:7" s="262" customFormat="1" ht="12">
      <c r="B100" s="256"/>
      <c r="C100" s="257" t="s">
        <v>641</v>
      </c>
      <c r="D100" s="258"/>
      <c r="E100" s="259"/>
      <c r="F100" s="260"/>
      <c r="G100" s="261"/>
    </row>
    <row r="101" spans="1:7" s="262" customFormat="1" ht="12">
      <c r="B101" s="256"/>
      <c r="C101" s="257" t="s">
        <v>754</v>
      </c>
      <c r="D101" s="258">
        <v>1</v>
      </c>
      <c r="E101" s="210"/>
      <c r="F101" s="260">
        <f t="shared" ref="F101:F108" si="0">E101*D101</f>
        <v>0</v>
      </c>
      <c r="G101" s="261"/>
    </row>
    <row r="102" spans="1:7" s="262" customFormat="1" ht="12">
      <c r="B102" s="256"/>
      <c r="C102" s="257" t="s">
        <v>755</v>
      </c>
      <c r="D102" s="258">
        <v>1</v>
      </c>
      <c r="E102" s="210"/>
      <c r="F102" s="260">
        <f t="shared" si="0"/>
        <v>0</v>
      </c>
      <c r="G102" s="261"/>
    </row>
    <row r="103" spans="1:7" s="262" customFormat="1" ht="12">
      <c r="B103" s="256"/>
      <c r="C103" s="257" t="s">
        <v>756</v>
      </c>
      <c r="D103" s="258">
        <v>1</v>
      </c>
      <c r="E103" s="210"/>
      <c r="F103" s="260">
        <f t="shared" si="0"/>
        <v>0</v>
      </c>
      <c r="G103" s="261"/>
    </row>
    <row r="104" spans="1:7" s="262" customFormat="1" ht="12">
      <c r="B104" s="256"/>
      <c r="C104" s="257" t="s">
        <v>757</v>
      </c>
      <c r="D104" s="258">
        <v>1</v>
      </c>
      <c r="E104" s="210"/>
      <c r="F104" s="260">
        <f t="shared" si="0"/>
        <v>0</v>
      </c>
      <c r="G104" s="261"/>
    </row>
    <row r="105" spans="1:7" s="262" customFormat="1" ht="12">
      <c r="B105" s="256"/>
      <c r="C105" s="257" t="s">
        <v>758</v>
      </c>
      <c r="D105" s="258">
        <v>1</v>
      </c>
      <c r="E105" s="210"/>
      <c r="F105" s="260">
        <f t="shared" si="0"/>
        <v>0</v>
      </c>
      <c r="G105" s="261"/>
    </row>
    <row r="106" spans="1:7" s="262" customFormat="1" ht="12">
      <c r="B106" s="256"/>
      <c r="C106" s="257" t="s">
        <v>759</v>
      </c>
      <c r="D106" s="258">
        <v>1</v>
      </c>
      <c r="E106" s="210"/>
      <c r="F106" s="260">
        <f t="shared" si="0"/>
        <v>0</v>
      </c>
      <c r="G106" s="261"/>
    </row>
    <row r="107" spans="1:7" s="262" customFormat="1" ht="12">
      <c r="B107" s="256"/>
      <c r="C107" s="257" t="s">
        <v>760</v>
      </c>
      <c r="D107" s="258">
        <v>1</v>
      </c>
      <c r="E107" s="210"/>
      <c r="F107" s="260">
        <f t="shared" si="0"/>
        <v>0</v>
      </c>
      <c r="G107" s="261"/>
    </row>
    <row r="108" spans="1:7" s="262" customFormat="1" ht="12">
      <c r="B108" s="256"/>
      <c r="C108" s="257" t="s">
        <v>761</v>
      </c>
      <c r="D108" s="258">
        <v>1</v>
      </c>
      <c r="E108" s="210"/>
      <c r="F108" s="260">
        <f t="shared" si="0"/>
        <v>0</v>
      </c>
      <c r="G108" s="261"/>
    </row>
    <row r="109" spans="1:7" s="247" customFormat="1" ht="12">
      <c r="B109" s="249"/>
      <c r="C109" s="263"/>
      <c r="D109" s="264"/>
      <c r="E109" s="265"/>
      <c r="F109" s="260"/>
      <c r="G109" s="246"/>
    </row>
    <row r="110" spans="1:7" s="148" customFormat="1" ht="12">
      <c r="B110" s="319">
        <f>MAX($B$2:B109)+1</f>
        <v>15</v>
      </c>
      <c r="C110" s="173" t="s">
        <v>645</v>
      </c>
      <c r="D110" s="163"/>
      <c r="E110" s="182"/>
      <c r="F110" s="183"/>
      <c r="G110" s="166"/>
    </row>
    <row r="111" spans="1:7" s="148" customFormat="1" ht="48">
      <c r="B111" s="237"/>
      <c r="C111" s="203" t="s">
        <v>762</v>
      </c>
      <c r="D111" s="163"/>
      <c r="E111" s="182"/>
      <c r="F111" s="183"/>
      <c r="G111" s="166"/>
    </row>
    <row r="112" spans="1:7">
      <c r="B112" s="237"/>
      <c r="C112" s="162" t="s">
        <v>222</v>
      </c>
      <c r="D112" s="163">
        <v>10</v>
      </c>
      <c r="E112" s="182"/>
      <c r="F112" s="183">
        <f>E112*D112</f>
        <v>0</v>
      </c>
      <c r="G112" s="238"/>
    </row>
    <row r="113" spans="2:7">
      <c r="B113" s="237"/>
      <c r="C113" s="173"/>
      <c r="D113" s="163"/>
      <c r="E113" s="182"/>
      <c r="F113" s="183"/>
      <c r="G113" s="238"/>
    </row>
    <row r="114" spans="2:7" s="180" customFormat="1" ht="12">
      <c r="B114" s="319">
        <f>MAX($B$2:B113)+1</f>
        <v>16</v>
      </c>
      <c r="C114" s="326" t="s">
        <v>763</v>
      </c>
      <c r="D114" s="163"/>
      <c r="E114" s="174"/>
      <c r="F114" s="164"/>
      <c r="G114" s="184"/>
    </row>
    <row r="115" spans="2:7" s="180" customFormat="1" ht="12">
      <c r="B115" s="319"/>
      <c r="C115" s="185" t="s">
        <v>764</v>
      </c>
      <c r="D115" s="163"/>
      <c r="E115" s="174"/>
      <c r="F115" s="164"/>
      <c r="G115" s="184"/>
    </row>
    <row r="116" spans="2:7" s="180" customFormat="1" ht="12">
      <c r="B116" s="319"/>
      <c r="C116" s="186" t="s">
        <v>633</v>
      </c>
      <c r="D116" s="163">
        <v>1</v>
      </c>
      <c r="E116" s="210"/>
      <c r="F116" s="183">
        <f>E116*D116</f>
        <v>0</v>
      </c>
      <c r="G116" s="184"/>
    </row>
    <row r="117" spans="2:7" s="180" customFormat="1" ht="12">
      <c r="B117" s="319"/>
      <c r="C117" s="162"/>
      <c r="D117" s="163"/>
      <c r="E117" s="182"/>
      <c r="F117" s="183"/>
      <c r="G117" s="184"/>
    </row>
    <row r="118" spans="2:7" s="180" customFormat="1" ht="12">
      <c r="B118" s="319">
        <f>MAX($B$2:B117)+1</f>
        <v>17</v>
      </c>
      <c r="C118" s="243" t="s">
        <v>655</v>
      </c>
      <c r="D118" s="163"/>
      <c r="E118" s="182"/>
      <c r="F118" s="183"/>
      <c r="G118" s="184"/>
    </row>
    <row r="119" spans="2:7" s="180" customFormat="1" ht="24">
      <c r="B119" s="319"/>
      <c r="C119" s="151" t="s">
        <v>765</v>
      </c>
      <c r="D119" s="163"/>
      <c r="E119" s="182"/>
      <c r="F119" s="183"/>
      <c r="G119" s="184"/>
    </row>
    <row r="120" spans="2:7" s="180" customFormat="1" ht="12">
      <c r="B120" s="319"/>
      <c r="C120" s="263" t="s">
        <v>658</v>
      </c>
      <c r="D120" s="163">
        <v>1</v>
      </c>
      <c r="E120" s="210"/>
      <c r="F120" s="183">
        <f>E120*D120</f>
        <v>0</v>
      </c>
      <c r="G120" s="184"/>
    </row>
    <row r="121" spans="2:7" s="180" customFormat="1" ht="12">
      <c r="B121" s="319"/>
      <c r="C121" s="186"/>
      <c r="D121" s="330"/>
      <c r="E121" s="321"/>
      <c r="F121" s="164"/>
      <c r="G121" s="184"/>
    </row>
    <row r="122" spans="2:7" s="180" customFormat="1" ht="12">
      <c r="B122" s="319">
        <f>MAX($B$2:B121)+1</f>
        <v>18</v>
      </c>
      <c r="C122" s="326" t="s">
        <v>766</v>
      </c>
      <c r="D122" s="163"/>
      <c r="E122" s="174"/>
      <c r="F122" s="164"/>
      <c r="G122" s="184"/>
    </row>
    <row r="123" spans="2:7" s="180" customFormat="1" ht="12">
      <c r="B123" s="319"/>
      <c r="C123" s="185" t="s">
        <v>767</v>
      </c>
      <c r="D123" s="163"/>
      <c r="E123" s="174"/>
      <c r="F123" s="164"/>
      <c r="G123" s="184"/>
    </row>
    <row r="124" spans="2:7" s="180" customFormat="1" ht="12">
      <c r="B124" s="319"/>
      <c r="C124" s="186" t="s">
        <v>633</v>
      </c>
      <c r="D124" s="163">
        <v>1</v>
      </c>
      <c r="E124" s="210"/>
      <c r="F124" s="183">
        <f>E124*D124</f>
        <v>0</v>
      </c>
      <c r="G124" s="184"/>
    </row>
    <row r="125" spans="2:7" s="180" customFormat="1" ht="12">
      <c r="B125" s="319"/>
      <c r="C125" s="263"/>
      <c r="D125" s="163"/>
      <c r="E125" s="174"/>
      <c r="F125" s="164"/>
      <c r="G125" s="184"/>
    </row>
    <row r="126" spans="2:7" s="180" customFormat="1" ht="16.5">
      <c r="B126" s="319">
        <f>MAX($B$2:B125)+1</f>
        <v>19</v>
      </c>
      <c r="C126" s="243" t="s">
        <v>768</v>
      </c>
      <c r="D126" s="163"/>
      <c r="E126" s="174"/>
      <c r="F126" s="164"/>
      <c r="G126" s="200"/>
    </row>
    <row r="127" spans="2:7" s="180" customFormat="1" ht="24">
      <c r="B127" s="319"/>
      <c r="C127" s="151" t="s">
        <v>769</v>
      </c>
      <c r="D127" s="163"/>
      <c r="E127" s="174"/>
      <c r="F127" s="164"/>
      <c r="G127" s="200"/>
    </row>
    <row r="128" spans="2:7" s="180" customFormat="1" ht="12">
      <c r="B128" s="319"/>
      <c r="C128" s="186" t="s">
        <v>658</v>
      </c>
      <c r="D128" s="163">
        <v>1</v>
      </c>
      <c r="E128" s="210"/>
      <c r="F128" s="183">
        <f>E128*D128</f>
        <v>0</v>
      </c>
      <c r="G128" s="184"/>
    </row>
    <row r="129" spans="2:7" s="224" customFormat="1" ht="12">
      <c r="B129" s="271"/>
      <c r="C129" s="263"/>
      <c r="D129" s="227"/>
      <c r="E129" s="228"/>
      <c r="F129" s="229"/>
      <c r="G129" s="230"/>
    </row>
    <row r="130" spans="2:7" s="206" customFormat="1" ht="16.5">
      <c r="B130" s="249"/>
      <c r="C130" s="216"/>
      <c r="D130" s="209"/>
      <c r="E130" s="210"/>
      <c r="F130" s="233"/>
      <c r="G130" s="200"/>
    </row>
    <row r="131" spans="2:7" s="307" customFormat="1" ht="14.25" customHeight="1">
      <c r="B131" s="339" t="str">
        <f>B6</f>
        <v>VK</v>
      </c>
      <c r="C131" s="309" t="str">
        <f>C6</f>
        <v>VODOVOD IN KANALIZACIJA</v>
      </c>
      <c r="D131" s="310"/>
      <c r="E131" s="311"/>
      <c r="F131" s="312">
        <f>SUM(F7:F130)</f>
        <v>0</v>
      </c>
      <c r="G131" s="200"/>
    </row>
    <row r="132" spans="2:7" s="180" customFormat="1" ht="16.5">
      <c r="B132" s="161"/>
      <c r="C132" s="162"/>
      <c r="D132" s="163"/>
      <c r="E132" s="164"/>
      <c r="F132" s="165"/>
      <c r="G132" s="200"/>
    </row>
    <row r="133" spans="2:7" s="180" customFormat="1" ht="16.5">
      <c r="B133" s="161"/>
      <c r="C133" s="162"/>
      <c r="D133" s="163"/>
      <c r="E133" s="164"/>
      <c r="F133" s="165"/>
      <c r="G133" s="200"/>
    </row>
    <row r="134" spans="2:7" s="180" customFormat="1" ht="16.5">
      <c r="B134" s="161"/>
      <c r="C134" s="162"/>
      <c r="D134" s="163"/>
      <c r="E134" s="164"/>
      <c r="F134" s="165"/>
      <c r="G134" s="200"/>
    </row>
    <row r="135" spans="2:7" s="180" customFormat="1" ht="16.5">
      <c r="B135" s="161"/>
      <c r="C135" s="162"/>
      <c r="D135" s="163"/>
      <c r="E135" s="164"/>
      <c r="F135" s="165"/>
      <c r="G135" s="200"/>
    </row>
    <row r="136" spans="2:7" s="180" customFormat="1" ht="16.5">
      <c r="B136" s="161"/>
      <c r="C136" s="162"/>
      <c r="D136" s="163"/>
      <c r="E136" s="164"/>
      <c r="F136" s="165"/>
      <c r="G136" s="200"/>
    </row>
    <row r="137" spans="2:7" ht="16.5">
      <c r="G137" s="200"/>
    </row>
    <row r="138" spans="2:7" ht="16.5">
      <c r="G138" s="200"/>
    </row>
    <row r="139" spans="2:7" ht="16.5">
      <c r="G139" s="200"/>
    </row>
    <row r="140" spans="2:7" ht="16.5">
      <c r="G140" s="200"/>
    </row>
    <row r="141" spans="2:7" ht="16.5">
      <c r="G141" s="200"/>
    </row>
    <row r="142" spans="2:7" ht="16.5">
      <c r="G142" s="200"/>
    </row>
    <row r="143" spans="2:7" ht="16.5">
      <c r="G143" s="200"/>
    </row>
    <row r="144" spans="2:7" ht="16.5">
      <c r="G144" s="200"/>
    </row>
    <row r="145" spans="7:7" ht="16.5">
      <c r="G145" s="200"/>
    </row>
    <row r="146" spans="7:7" ht="16.5">
      <c r="G146" s="200"/>
    </row>
    <row r="147" spans="7:7" ht="16.5">
      <c r="G147" s="200"/>
    </row>
    <row r="148" spans="7:7" ht="16.5">
      <c r="G148" s="200"/>
    </row>
    <row r="149" spans="7:7" ht="16.5">
      <c r="G149" s="200"/>
    </row>
    <row r="150" spans="7:7" ht="16.5">
      <c r="G150" s="200"/>
    </row>
    <row r="151" spans="7:7" ht="16.5">
      <c r="G151" s="200"/>
    </row>
    <row r="152" spans="7:7" ht="16.5">
      <c r="G152" s="200"/>
    </row>
    <row r="153" spans="7:7">
      <c r="G153" s="238"/>
    </row>
    <row r="154" spans="7:7" ht="16.5">
      <c r="G154" s="200"/>
    </row>
    <row r="155" spans="7:7" ht="16.5">
      <c r="G155" s="200"/>
    </row>
    <row r="156" spans="7:7" ht="16.5">
      <c r="G156" s="200"/>
    </row>
    <row r="157" spans="7:7" ht="16.5">
      <c r="G157" s="200"/>
    </row>
    <row r="158" spans="7:7" ht="16.5">
      <c r="G158" s="200"/>
    </row>
    <row r="159" spans="7:7" ht="16.5">
      <c r="G159" s="200"/>
    </row>
    <row r="160" spans="7:7" ht="16.5">
      <c r="G160" s="200"/>
    </row>
    <row r="161" spans="7:7">
      <c r="G161" s="238"/>
    </row>
    <row r="162" spans="7:7">
      <c r="G162" s="238"/>
    </row>
    <row r="163" spans="7:7">
      <c r="G163" s="238"/>
    </row>
    <row r="164" spans="7:7">
      <c r="G164" s="238"/>
    </row>
    <row r="165" spans="7:7" ht="16.5">
      <c r="G165" s="192"/>
    </row>
    <row r="166" spans="7:7">
      <c r="G166" s="238"/>
    </row>
    <row r="167" spans="7:7">
      <c r="G167" s="238"/>
    </row>
    <row r="168" spans="7:7" ht="16.5">
      <c r="G168" s="200"/>
    </row>
    <row r="169" spans="7:7" ht="16.5">
      <c r="G169" s="200"/>
    </row>
    <row r="170" spans="7:7" ht="16.5">
      <c r="G170" s="200"/>
    </row>
    <row r="171" spans="7:7" ht="16.5">
      <c r="G171" s="200"/>
    </row>
    <row r="172" spans="7:7" ht="16.5">
      <c r="G172" s="200"/>
    </row>
    <row r="173" spans="7:7" ht="16.5">
      <c r="G173" s="200"/>
    </row>
    <row r="174" spans="7:7" ht="16.5">
      <c r="G174" s="200"/>
    </row>
    <row r="175" spans="7:7" ht="16.5">
      <c r="G175" s="200"/>
    </row>
    <row r="176" spans="7:7">
      <c r="G176" s="238"/>
    </row>
    <row r="177" spans="7:7" ht="16.5">
      <c r="G177" s="200"/>
    </row>
    <row r="178" spans="7:7" ht="16.5">
      <c r="G178" s="200"/>
    </row>
    <row r="179" spans="7:7" ht="16.5">
      <c r="G179" s="200"/>
    </row>
    <row r="180" spans="7:7" ht="16.5">
      <c r="G180" s="200"/>
    </row>
    <row r="181" spans="7:7" ht="16.5">
      <c r="G181" s="200"/>
    </row>
    <row r="182" spans="7:7" ht="16.5">
      <c r="G182" s="200"/>
    </row>
    <row r="183" spans="7:7" ht="16.5">
      <c r="G183" s="200"/>
    </row>
    <row r="184" spans="7:7" ht="16.5">
      <c r="G184" s="200"/>
    </row>
    <row r="185" spans="7:7" ht="16.5">
      <c r="G185" s="200"/>
    </row>
    <row r="186" spans="7:7">
      <c r="G186" s="238"/>
    </row>
    <row r="187" spans="7:7" ht="16.5">
      <c r="G187" s="200"/>
    </row>
    <row r="188" spans="7:7" ht="16.5">
      <c r="G188" s="200"/>
    </row>
    <row r="189" spans="7:7" ht="16.5">
      <c r="G189" s="200"/>
    </row>
    <row r="190" spans="7:7" ht="16.5">
      <c r="G190" s="200"/>
    </row>
    <row r="191" spans="7:7" ht="16.5">
      <c r="G191" s="200"/>
    </row>
    <row r="192" spans="7:7" ht="16.5">
      <c r="G192" s="200"/>
    </row>
    <row r="193" spans="7:7" ht="16.5">
      <c r="G193" s="200"/>
    </row>
    <row r="194" spans="7:7" ht="16.5">
      <c r="G194" s="200"/>
    </row>
    <row r="195" spans="7:7">
      <c r="G195" s="238"/>
    </row>
    <row r="196" spans="7:7">
      <c r="G196" s="238"/>
    </row>
    <row r="197" spans="7:7">
      <c r="G197" s="238"/>
    </row>
    <row r="198" spans="7:7">
      <c r="G198" s="238"/>
    </row>
    <row r="199" spans="7:7">
      <c r="G199" s="238"/>
    </row>
    <row r="200" spans="7:7">
      <c r="G200" s="238"/>
    </row>
    <row r="201" spans="7:7">
      <c r="G201" s="238"/>
    </row>
    <row r="202" spans="7:7">
      <c r="G202" s="238"/>
    </row>
    <row r="203" spans="7:7">
      <c r="G203" s="238"/>
    </row>
    <row r="204" spans="7:7">
      <c r="G204" s="238"/>
    </row>
    <row r="205" spans="7:7">
      <c r="G205" s="238"/>
    </row>
    <row r="206" spans="7:7">
      <c r="G206" s="238"/>
    </row>
    <row r="207" spans="7:7">
      <c r="G207" s="238"/>
    </row>
    <row r="208" spans="7:7">
      <c r="G208" s="238"/>
    </row>
    <row r="209" spans="7:7">
      <c r="G209" s="238"/>
    </row>
    <row r="210" spans="7:7">
      <c r="G210" s="238"/>
    </row>
    <row r="211" spans="7:7">
      <c r="G211" s="238"/>
    </row>
    <row r="212" spans="7:7">
      <c r="G212" s="238"/>
    </row>
    <row r="213" spans="7:7">
      <c r="G213" s="238"/>
    </row>
    <row r="214" spans="7:7">
      <c r="G214" s="238"/>
    </row>
    <row r="215" spans="7:7">
      <c r="G215" s="238"/>
    </row>
    <row r="216" spans="7:7">
      <c r="G216" s="238"/>
    </row>
    <row r="217" spans="7:7">
      <c r="G217" s="238"/>
    </row>
    <row r="218" spans="7:7">
      <c r="G218" s="238"/>
    </row>
    <row r="219" spans="7:7">
      <c r="G219" s="238"/>
    </row>
    <row r="220" spans="7:7">
      <c r="G220" s="238"/>
    </row>
    <row r="221" spans="7:7">
      <c r="G221" s="238"/>
    </row>
    <row r="222" spans="7:7">
      <c r="G222" s="238"/>
    </row>
    <row r="223" spans="7:7">
      <c r="G223" s="238"/>
    </row>
    <row r="224" spans="7:7">
      <c r="G224" s="238"/>
    </row>
    <row r="225" spans="7:7">
      <c r="G225" s="238"/>
    </row>
    <row r="226" spans="7:7">
      <c r="G226" s="238"/>
    </row>
    <row r="227" spans="7:7">
      <c r="G227" s="238"/>
    </row>
    <row r="228" spans="7:7">
      <c r="G228" s="238"/>
    </row>
    <row r="229" spans="7:7">
      <c r="G229" s="238"/>
    </row>
    <row r="230" spans="7:7">
      <c r="G230" s="238"/>
    </row>
    <row r="231" spans="7:7">
      <c r="G231" s="238"/>
    </row>
    <row r="232" spans="7:7">
      <c r="G232" s="238"/>
    </row>
    <row r="233" spans="7:7">
      <c r="G233" s="238"/>
    </row>
    <row r="234" spans="7:7">
      <c r="G234" s="238"/>
    </row>
    <row r="235" spans="7:7">
      <c r="G235" s="238"/>
    </row>
    <row r="236" spans="7:7">
      <c r="G236" s="238"/>
    </row>
    <row r="237" spans="7:7">
      <c r="G237" s="238"/>
    </row>
    <row r="238" spans="7:7">
      <c r="G238" s="238"/>
    </row>
    <row r="239" spans="7:7">
      <c r="G239" s="238"/>
    </row>
    <row r="240" spans="7:7">
      <c r="G240" s="238"/>
    </row>
    <row r="241" spans="7:7">
      <c r="G241" s="238"/>
    </row>
    <row r="242" spans="7:7">
      <c r="G242" s="238"/>
    </row>
    <row r="243" spans="7:7">
      <c r="G243" s="238"/>
    </row>
    <row r="244" spans="7:7">
      <c r="G244" s="238"/>
    </row>
    <row r="245" spans="7:7">
      <c r="G245" s="238"/>
    </row>
    <row r="246" spans="7:7">
      <c r="G246" s="238"/>
    </row>
    <row r="247" spans="7:7">
      <c r="G247" s="238"/>
    </row>
    <row r="248" spans="7:7">
      <c r="G248" s="238"/>
    </row>
    <row r="249" spans="7:7">
      <c r="G249" s="238"/>
    </row>
    <row r="250" spans="7:7">
      <c r="G250" s="238"/>
    </row>
    <row r="251" spans="7:7">
      <c r="G251" s="238"/>
    </row>
    <row r="252" spans="7:7">
      <c r="G252" s="238"/>
    </row>
    <row r="253" spans="7:7">
      <c r="G253" s="238"/>
    </row>
    <row r="254" spans="7:7">
      <c r="G254" s="238"/>
    </row>
    <row r="255" spans="7:7">
      <c r="G255" s="238"/>
    </row>
    <row r="256" spans="7:7">
      <c r="G256" s="238"/>
    </row>
    <row r="257" spans="7:7">
      <c r="G257" s="238"/>
    </row>
    <row r="258" spans="7:7">
      <c r="G258" s="238"/>
    </row>
    <row r="259" spans="7:7">
      <c r="G259" s="238"/>
    </row>
  </sheetData>
  <sheetProtection sheet="1"/>
  <mergeCells count="2">
    <mergeCell ref="C1:F1"/>
    <mergeCell ref="C2:F2"/>
  </mergeCells>
  <conditionalFormatting sqref="D35 E9:E32 E36:E39 E42:F44 E46:E97 E100 E110:E129 E131:F64209 F8:F97 F100:F129 G339:G343 G367">
    <cfRule type="cellIs" priority="1" stopIfTrue="1" operator="equal">
      <formula>0</formula>
    </cfRule>
  </conditionalFormatting>
  <pageMargins left="0.70833333333333337" right="0.70833333333333337" top="0.74791666666666667" bottom="0.74791666666666667" header="0.51180555555555551" footer="0.51180555555555551"/>
  <pageSetup paperSize="9" scale="71"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226"/>
  <sheetViews>
    <sheetView showZeros="0" view="pageBreakPreview" topLeftCell="A26" zoomScaleNormal="140" zoomScaleSheetLayoutView="100" workbookViewId="0">
      <selection activeCell="F37" sqref="F37"/>
    </sheetView>
  </sheetViews>
  <sheetFormatPr defaultColWidth="8.7109375" defaultRowHeight="12.75"/>
  <cols>
    <col min="1" max="1" width="7.140625" style="340" customWidth="1"/>
    <col min="2" max="2" width="6.140625" style="341" customWidth="1"/>
    <col min="3" max="3" width="52.7109375" style="342" customWidth="1"/>
    <col min="4" max="4" width="7.140625" style="343" customWidth="1"/>
    <col min="5" max="5" width="9" style="344" customWidth="1"/>
    <col min="6" max="6" width="10.42578125" style="344" customWidth="1"/>
    <col min="7" max="7" width="11.42578125" style="344" customWidth="1"/>
    <col min="8" max="8" width="23.42578125" style="345" customWidth="1"/>
    <col min="9" max="16384" width="8.7109375" style="340"/>
  </cols>
  <sheetData>
    <row r="2" spans="1:7" ht="15">
      <c r="C2" s="346" t="s">
        <v>770</v>
      </c>
    </row>
    <row r="7" spans="1:7" ht="38.25">
      <c r="A7" s="347" t="s">
        <v>771</v>
      </c>
      <c r="B7" s="348"/>
      <c r="C7" s="349" t="s">
        <v>772</v>
      </c>
      <c r="D7" s="350"/>
      <c r="E7" s="351"/>
      <c r="F7" s="351"/>
      <c r="G7" s="352" t="s">
        <v>773</v>
      </c>
    </row>
    <row r="9" spans="1:7">
      <c r="A9" s="353">
        <v>1</v>
      </c>
      <c r="B9" s="354"/>
      <c r="C9" s="355" t="s">
        <v>774</v>
      </c>
      <c r="D9" s="356"/>
      <c r="E9" s="357"/>
      <c r="F9" s="357"/>
      <c r="G9" s="358">
        <f>+G76</f>
        <v>0</v>
      </c>
    </row>
    <row r="10" spans="1:7">
      <c r="A10" s="359"/>
      <c r="G10" s="358"/>
    </row>
    <row r="11" spans="1:7">
      <c r="A11" s="353">
        <v>2</v>
      </c>
      <c r="B11" s="354"/>
      <c r="C11" s="355" t="s">
        <v>775</v>
      </c>
      <c r="D11" s="356"/>
      <c r="E11" s="357"/>
      <c r="F11" s="357"/>
      <c r="G11" s="358">
        <f>+G131</f>
        <v>0</v>
      </c>
    </row>
    <row r="12" spans="1:7">
      <c r="A12" s="359"/>
      <c r="G12" s="358"/>
    </row>
    <row r="13" spans="1:7">
      <c r="A13" s="353">
        <v>3</v>
      </c>
      <c r="B13" s="354"/>
      <c r="C13" s="355" t="s">
        <v>776</v>
      </c>
      <c r="D13" s="356"/>
      <c r="E13" s="357"/>
      <c r="F13" s="357"/>
      <c r="G13" s="358">
        <f>+G163</f>
        <v>0</v>
      </c>
    </row>
    <row r="14" spans="1:7">
      <c r="A14" s="359"/>
      <c r="G14" s="358"/>
    </row>
    <row r="15" spans="1:7">
      <c r="A15" s="353">
        <v>4</v>
      </c>
      <c r="B15" s="354"/>
      <c r="C15" s="355" t="s">
        <v>777</v>
      </c>
      <c r="D15" s="356"/>
      <c r="E15" s="357"/>
      <c r="F15" s="357"/>
      <c r="G15" s="358">
        <f>+G193</f>
        <v>0</v>
      </c>
    </row>
    <row r="16" spans="1:7">
      <c r="A16" s="359"/>
      <c r="G16" s="358"/>
    </row>
    <row r="17" spans="1:8">
      <c r="A17" s="360">
        <v>5</v>
      </c>
      <c r="B17" s="354"/>
      <c r="C17" s="355" t="s">
        <v>778</v>
      </c>
      <c r="D17" s="356"/>
      <c r="E17" s="357"/>
      <c r="F17" s="357"/>
      <c r="G17" s="358">
        <f>+G208</f>
        <v>0</v>
      </c>
    </row>
    <row r="18" spans="1:8">
      <c r="A18" s="359"/>
      <c r="G18" s="358"/>
    </row>
    <row r="19" spans="1:8">
      <c r="A19" s="360">
        <v>6</v>
      </c>
      <c r="B19" s="354"/>
      <c r="C19" s="355" t="s">
        <v>779</v>
      </c>
      <c r="D19" s="356"/>
      <c r="E19" s="357"/>
      <c r="F19" s="357"/>
      <c r="G19" s="358">
        <f>+G221</f>
        <v>0</v>
      </c>
    </row>
    <row r="21" spans="1:8">
      <c r="A21" s="361"/>
      <c r="B21" s="362"/>
      <c r="C21" s="363" t="s">
        <v>780</v>
      </c>
      <c r="D21" s="364"/>
      <c r="E21" s="365"/>
      <c r="F21" s="365"/>
      <c r="G21" s="366">
        <f>SUM(G9:G20)</f>
        <v>0</v>
      </c>
    </row>
    <row r="25" spans="1:8">
      <c r="A25" s="367"/>
      <c r="G25" s="368"/>
    </row>
    <row r="26" spans="1:8">
      <c r="A26" s="367"/>
      <c r="C26" s="342" t="s">
        <v>781</v>
      </c>
      <c r="G26" s="368"/>
    </row>
    <row r="27" spans="1:8">
      <c r="A27" s="367"/>
      <c r="G27" s="368"/>
    </row>
    <row r="28" spans="1:8" ht="63.75">
      <c r="A28" s="367"/>
      <c r="B28" s="369"/>
      <c r="C28" s="342" t="s">
        <v>782</v>
      </c>
      <c r="G28" s="368"/>
    </row>
    <row r="32" spans="1:8" ht="38.25">
      <c r="A32" s="370" t="s">
        <v>771</v>
      </c>
      <c r="B32" s="371"/>
      <c r="C32" s="372" t="s">
        <v>772</v>
      </c>
      <c r="D32" s="372" t="s">
        <v>783</v>
      </c>
      <c r="E32" s="373" t="s">
        <v>434</v>
      </c>
      <c r="F32" s="373" t="s">
        <v>784</v>
      </c>
      <c r="G32" s="374" t="s">
        <v>773</v>
      </c>
      <c r="H32" s="375" t="s">
        <v>785</v>
      </c>
    </row>
    <row r="33" spans="1:8">
      <c r="H33" s="376"/>
    </row>
    <row r="34" spans="1:8">
      <c r="A34" s="377" t="s">
        <v>786</v>
      </c>
      <c r="B34" s="378"/>
      <c r="C34" s="379" t="s">
        <v>787</v>
      </c>
      <c r="D34" s="380"/>
      <c r="E34" s="381"/>
      <c r="F34" s="381"/>
      <c r="G34" s="382"/>
      <c r="H34" s="376"/>
    </row>
    <row r="35" spans="1:8">
      <c r="H35" s="376"/>
    </row>
    <row r="36" spans="1:8" ht="63.75">
      <c r="A36" s="383"/>
      <c r="B36" s="384"/>
      <c r="C36" s="385" t="s">
        <v>788</v>
      </c>
      <c r="D36" s="386"/>
      <c r="E36" s="358"/>
      <c r="F36" s="387"/>
      <c r="G36" s="358"/>
      <c r="H36" s="376"/>
    </row>
    <row r="37" spans="1:8">
      <c r="F37" s="388"/>
      <c r="H37" s="376"/>
    </row>
    <row r="38" spans="1:8" ht="38.25">
      <c r="A38" s="389"/>
      <c r="B38" s="390" t="s">
        <v>789</v>
      </c>
      <c r="C38" s="391" t="s">
        <v>790</v>
      </c>
      <c r="D38" s="392" t="s">
        <v>222</v>
      </c>
      <c r="E38" s="393">
        <v>8</v>
      </c>
      <c r="F38" s="394"/>
      <c r="G38" s="393">
        <f>E38*F38</f>
        <v>0</v>
      </c>
      <c r="H38" s="376"/>
    </row>
    <row r="39" spans="1:8">
      <c r="A39" s="395"/>
      <c r="B39" s="396"/>
      <c r="C39" s="397"/>
      <c r="D39" s="398"/>
      <c r="E39" s="399"/>
      <c r="F39" s="400"/>
      <c r="G39" s="399"/>
      <c r="H39" s="376"/>
    </row>
    <row r="40" spans="1:8" ht="25.5">
      <c r="A40" s="389"/>
      <c r="B40" s="390" t="s">
        <v>791</v>
      </c>
      <c r="C40" s="391" t="s">
        <v>792</v>
      </c>
      <c r="D40" s="392" t="s">
        <v>222</v>
      </c>
      <c r="E40" s="393">
        <v>1</v>
      </c>
      <c r="F40" s="394"/>
      <c r="G40" s="393">
        <f>E40*F40</f>
        <v>0</v>
      </c>
      <c r="H40" s="376"/>
    </row>
    <row r="41" spans="1:8">
      <c r="A41" s="395"/>
      <c r="B41" s="396"/>
      <c r="C41" s="397"/>
      <c r="D41" s="398"/>
      <c r="E41" s="399"/>
      <c r="F41" s="400"/>
      <c r="G41" s="399"/>
      <c r="H41" s="376"/>
    </row>
    <row r="42" spans="1:8" ht="25.5">
      <c r="A42" s="389"/>
      <c r="B42" s="390" t="s">
        <v>793</v>
      </c>
      <c r="C42" s="391" t="s">
        <v>794</v>
      </c>
      <c r="D42" s="392" t="s">
        <v>222</v>
      </c>
      <c r="E42" s="393">
        <v>6</v>
      </c>
      <c r="F42" s="394"/>
      <c r="G42" s="393">
        <f>E42*F42</f>
        <v>0</v>
      </c>
      <c r="H42" s="376"/>
    </row>
    <row r="43" spans="1:8">
      <c r="A43" s="395"/>
      <c r="B43" s="396"/>
      <c r="C43" s="397"/>
      <c r="D43" s="398"/>
      <c r="E43" s="399"/>
      <c r="F43" s="400"/>
      <c r="G43" s="399"/>
      <c r="H43" s="376"/>
    </row>
    <row r="44" spans="1:8" ht="25.5">
      <c r="A44" s="389"/>
      <c r="B44" s="390" t="s">
        <v>795</v>
      </c>
      <c r="C44" s="391" t="s">
        <v>796</v>
      </c>
      <c r="D44" s="392" t="s">
        <v>222</v>
      </c>
      <c r="E44" s="393">
        <v>2</v>
      </c>
      <c r="F44" s="394"/>
      <c r="G44" s="393">
        <f>E44*F44</f>
        <v>0</v>
      </c>
      <c r="H44" s="376"/>
    </row>
    <row r="45" spans="1:8">
      <c r="A45" s="395"/>
      <c r="B45" s="396"/>
      <c r="C45" s="397"/>
      <c r="D45" s="398"/>
      <c r="E45" s="399"/>
      <c r="F45" s="400"/>
      <c r="G45" s="399"/>
      <c r="H45" s="376"/>
    </row>
    <row r="46" spans="1:8" ht="38.25">
      <c r="A46" s="389"/>
      <c r="B46" s="390" t="s">
        <v>797</v>
      </c>
      <c r="C46" s="391" t="s">
        <v>798</v>
      </c>
      <c r="D46" s="392" t="s">
        <v>222</v>
      </c>
      <c r="E46" s="393">
        <v>2</v>
      </c>
      <c r="F46" s="394"/>
      <c r="G46" s="393">
        <f>E46*F46</f>
        <v>0</v>
      </c>
      <c r="H46" s="376"/>
    </row>
    <row r="47" spans="1:8">
      <c r="A47" s="395"/>
      <c r="B47" s="396"/>
      <c r="C47" s="397"/>
      <c r="D47" s="398"/>
      <c r="E47" s="399"/>
      <c r="F47" s="400"/>
      <c r="G47" s="399"/>
      <c r="H47" s="376"/>
    </row>
    <row r="48" spans="1:8" ht="25.5">
      <c r="A48" s="389"/>
      <c r="B48" s="390" t="s">
        <v>799</v>
      </c>
      <c r="C48" s="391" t="s">
        <v>800</v>
      </c>
      <c r="D48" s="392" t="s">
        <v>222</v>
      </c>
      <c r="E48" s="393">
        <v>5</v>
      </c>
      <c r="F48" s="394"/>
      <c r="G48" s="393">
        <f>E48*F48</f>
        <v>0</v>
      </c>
      <c r="H48" s="376"/>
    </row>
    <row r="49" spans="1:8">
      <c r="A49" s="395"/>
      <c r="B49" s="396"/>
      <c r="C49" s="397"/>
      <c r="D49" s="398"/>
      <c r="E49" s="399"/>
      <c r="F49" s="400"/>
      <c r="G49" s="399"/>
      <c r="H49" s="376"/>
    </row>
    <row r="50" spans="1:8" ht="38.25">
      <c r="A50" s="389"/>
      <c r="B50" s="390" t="s">
        <v>801</v>
      </c>
      <c r="C50" s="401" t="s">
        <v>802</v>
      </c>
      <c r="D50" s="392" t="s">
        <v>222</v>
      </c>
      <c r="E50" s="393">
        <v>2</v>
      </c>
      <c r="F50" s="394"/>
      <c r="G50" s="393">
        <f>E50*F50</f>
        <v>0</v>
      </c>
      <c r="H50" s="376"/>
    </row>
    <row r="51" spans="1:8">
      <c r="A51" s="389"/>
      <c r="B51" s="390"/>
      <c r="C51" s="402"/>
      <c r="F51" s="388"/>
      <c r="H51" s="376"/>
    </row>
    <row r="52" spans="1:8" ht="38.25">
      <c r="A52" s="389"/>
      <c r="B52" s="390" t="s">
        <v>803</v>
      </c>
      <c r="C52" s="403" t="s">
        <v>804</v>
      </c>
      <c r="D52" s="392" t="s">
        <v>222</v>
      </c>
      <c r="E52" s="393">
        <v>4</v>
      </c>
      <c r="F52" s="394"/>
      <c r="G52" s="393">
        <f>E52*F52</f>
        <v>0</v>
      </c>
      <c r="H52" s="376"/>
    </row>
    <row r="53" spans="1:8">
      <c r="A53" s="395"/>
      <c r="B53" s="396"/>
      <c r="C53" s="397"/>
      <c r="D53" s="398"/>
      <c r="E53" s="399"/>
      <c r="F53" s="400"/>
      <c r="G53" s="399"/>
      <c r="H53" s="376"/>
    </row>
    <row r="54" spans="1:8" ht="25.5">
      <c r="A54" s="389"/>
      <c r="B54" s="390" t="s">
        <v>805</v>
      </c>
      <c r="C54" s="402" t="s">
        <v>806</v>
      </c>
      <c r="D54" s="392" t="s">
        <v>199</v>
      </c>
      <c r="E54" s="393">
        <v>1</v>
      </c>
      <c r="F54" s="394"/>
      <c r="G54" s="393">
        <f>E54*F54</f>
        <v>0</v>
      </c>
      <c r="H54" s="376"/>
    </row>
    <row r="55" spans="1:8">
      <c r="A55" s="395"/>
      <c r="B55" s="396"/>
      <c r="C55" s="397"/>
      <c r="D55" s="398"/>
      <c r="E55" s="399"/>
      <c r="F55" s="400"/>
      <c r="G55" s="399"/>
      <c r="H55" s="376"/>
    </row>
    <row r="56" spans="1:8" ht="38.25">
      <c r="A56" s="389"/>
      <c r="B56" s="390" t="s">
        <v>807</v>
      </c>
      <c r="C56" s="403" t="s">
        <v>808</v>
      </c>
      <c r="D56" s="392" t="s">
        <v>222</v>
      </c>
      <c r="E56" s="393">
        <v>6</v>
      </c>
      <c r="F56" s="394"/>
      <c r="G56" s="393">
        <f>E56*F56</f>
        <v>0</v>
      </c>
      <c r="H56" s="376"/>
    </row>
    <row r="57" spans="1:8">
      <c r="A57" s="404"/>
      <c r="B57" s="405"/>
      <c r="C57" s="406"/>
      <c r="D57" s="407"/>
      <c r="E57" s="408"/>
      <c r="F57" s="409"/>
      <c r="G57" s="408"/>
      <c r="H57" s="376"/>
    </row>
    <row r="58" spans="1:8" ht="51">
      <c r="A58" s="410"/>
      <c r="B58" s="411" t="s">
        <v>809</v>
      </c>
      <c r="C58" s="412" t="s">
        <v>810</v>
      </c>
      <c r="D58" s="413"/>
      <c r="E58" s="414"/>
      <c r="F58" s="415"/>
      <c r="G58" s="414"/>
      <c r="H58" s="376"/>
    </row>
    <row r="59" spans="1:8">
      <c r="A59" s="410"/>
      <c r="B59" s="411"/>
      <c r="C59" s="416" t="s">
        <v>811</v>
      </c>
      <c r="D59" s="413" t="s">
        <v>222</v>
      </c>
      <c r="E59" s="414">
        <v>10</v>
      </c>
      <c r="F59" s="415"/>
      <c r="G59" s="414">
        <f>SUM(E59*F59)</f>
        <v>0</v>
      </c>
      <c r="H59" s="376"/>
    </row>
    <row r="60" spans="1:8">
      <c r="A60" s="410"/>
      <c r="B60" s="411"/>
      <c r="C60" s="416" t="s">
        <v>812</v>
      </c>
      <c r="D60" s="413" t="s">
        <v>222</v>
      </c>
      <c r="E60" s="414">
        <v>4</v>
      </c>
      <c r="F60" s="415"/>
      <c r="G60" s="414">
        <f>SUM(E60*F60)</f>
        <v>0</v>
      </c>
      <c r="H60" s="376"/>
    </row>
    <row r="61" spans="1:8">
      <c r="A61" s="410"/>
      <c r="B61" s="411"/>
      <c r="C61" s="416" t="s">
        <v>813</v>
      </c>
      <c r="D61" s="413" t="s">
        <v>222</v>
      </c>
      <c r="E61" s="414">
        <v>5</v>
      </c>
      <c r="F61" s="415"/>
      <c r="G61" s="414">
        <f>SUM(E61*F61)</f>
        <v>0</v>
      </c>
      <c r="H61" s="376"/>
    </row>
    <row r="62" spans="1:8">
      <c r="A62" s="410"/>
      <c r="B62" s="411"/>
      <c r="C62" s="416" t="s">
        <v>814</v>
      </c>
      <c r="D62" s="413" t="s">
        <v>222</v>
      </c>
      <c r="E62" s="414">
        <v>10</v>
      </c>
      <c r="F62" s="415"/>
      <c r="G62" s="414">
        <f>SUM(E62*F62)</f>
        <v>0</v>
      </c>
      <c r="H62" s="376"/>
    </row>
    <row r="63" spans="1:8">
      <c r="A63" s="410"/>
      <c r="B63" s="411"/>
      <c r="C63" s="416" t="s">
        <v>815</v>
      </c>
      <c r="D63" s="413" t="s">
        <v>222</v>
      </c>
      <c r="E63" s="414">
        <v>6</v>
      </c>
      <c r="F63" s="415"/>
      <c r="G63" s="414">
        <f>SUM(E63*F63)</f>
        <v>0</v>
      </c>
      <c r="H63" s="376"/>
    </row>
    <row r="64" spans="1:8">
      <c r="A64" s="404"/>
      <c r="B64" s="405"/>
      <c r="C64" s="406"/>
      <c r="D64" s="407"/>
      <c r="E64" s="408"/>
      <c r="F64" s="409"/>
      <c r="G64" s="408"/>
      <c r="H64" s="376"/>
    </row>
    <row r="65" spans="1:8" ht="102">
      <c r="A65" s="410"/>
      <c r="B65" s="411" t="s">
        <v>816</v>
      </c>
      <c r="C65" s="416" t="s">
        <v>817</v>
      </c>
      <c r="D65" s="413"/>
      <c r="E65" s="414" t="s">
        <v>818</v>
      </c>
      <c r="F65" s="415"/>
      <c r="G65" s="414"/>
      <c r="H65" s="376"/>
    </row>
    <row r="66" spans="1:8" ht="25.5">
      <c r="A66" s="410"/>
      <c r="B66" s="411"/>
      <c r="C66" s="416" t="s">
        <v>819</v>
      </c>
      <c r="D66" s="413" t="s">
        <v>222</v>
      </c>
      <c r="E66" s="414">
        <v>2</v>
      </c>
      <c r="F66" s="415"/>
      <c r="G66" s="414">
        <f>SUM(E66*F66)</f>
        <v>0</v>
      </c>
      <c r="H66" s="376"/>
    </row>
    <row r="67" spans="1:8">
      <c r="A67" s="404"/>
      <c r="B67" s="417"/>
      <c r="C67" s="418"/>
      <c r="D67" s="419"/>
      <c r="E67" s="420"/>
      <c r="F67" s="421"/>
      <c r="G67" s="420"/>
      <c r="H67" s="376"/>
    </row>
    <row r="68" spans="1:8" ht="51">
      <c r="A68" s="422"/>
      <c r="B68" s="390" t="s">
        <v>820</v>
      </c>
      <c r="C68" s="423" t="s">
        <v>821</v>
      </c>
      <c r="D68" s="424"/>
      <c r="E68" s="425"/>
      <c r="F68" s="426"/>
      <c r="G68" s="427"/>
      <c r="H68" s="376"/>
    </row>
    <row r="69" spans="1:8">
      <c r="A69" s="422"/>
      <c r="B69" s="428" t="s">
        <v>822</v>
      </c>
      <c r="C69" s="423" t="s">
        <v>823</v>
      </c>
      <c r="D69" s="424" t="s">
        <v>550</v>
      </c>
      <c r="E69" s="425">
        <v>120</v>
      </c>
      <c r="F69" s="429"/>
      <c r="G69" s="427">
        <f>+E69*F69</f>
        <v>0</v>
      </c>
      <c r="H69" s="376"/>
    </row>
    <row r="70" spans="1:8">
      <c r="A70" s="422"/>
      <c r="B70" s="428" t="s">
        <v>822</v>
      </c>
      <c r="C70" s="423" t="s">
        <v>824</v>
      </c>
      <c r="D70" s="424" t="s">
        <v>550</v>
      </c>
      <c r="E70" s="425">
        <v>400</v>
      </c>
      <c r="F70" s="429"/>
      <c r="G70" s="427">
        <f>+E70*F70</f>
        <v>0</v>
      </c>
      <c r="H70" s="376"/>
    </row>
    <row r="71" spans="1:8">
      <c r="A71" s="422"/>
      <c r="B71" s="428" t="s">
        <v>822</v>
      </c>
      <c r="C71" s="423" t="s">
        <v>825</v>
      </c>
      <c r="D71" s="424" t="s">
        <v>550</v>
      </c>
      <c r="E71" s="425">
        <v>60</v>
      </c>
      <c r="F71" s="429"/>
      <c r="G71" s="427">
        <f>+E71*F71</f>
        <v>0</v>
      </c>
      <c r="H71" s="376"/>
    </row>
    <row r="72" spans="1:8">
      <c r="A72" s="404"/>
      <c r="B72" s="396"/>
      <c r="C72" s="397"/>
      <c r="D72" s="398"/>
      <c r="E72" s="399"/>
      <c r="F72" s="400"/>
      <c r="G72" s="399"/>
      <c r="H72" s="376"/>
    </row>
    <row r="73" spans="1:8" ht="38.25">
      <c r="A73" s="410"/>
      <c r="B73" s="390" t="s">
        <v>826</v>
      </c>
      <c r="C73" s="402" t="s">
        <v>827</v>
      </c>
      <c r="D73" s="392" t="s">
        <v>550</v>
      </c>
      <c r="E73" s="393">
        <v>300</v>
      </c>
      <c r="F73" s="394"/>
      <c r="G73" s="393">
        <f>SUM(E73*F73)</f>
        <v>0</v>
      </c>
      <c r="H73" s="376"/>
    </row>
    <row r="74" spans="1:8">
      <c r="A74" s="404"/>
      <c r="B74" s="417"/>
      <c r="C74" s="418"/>
      <c r="D74" s="419"/>
      <c r="E74" s="420"/>
      <c r="F74" s="421"/>
      <c r="G74" s="420"/>
      <c r="H74" s="376"/>
    </row>
    <row r="75" spans="1:8">
      <c r="F75" s="388"/>
      <c r="H75" s="376"/>
    </row>
    <row r="76" spans="1:8">
      <c r="A76" s="430"/>
      <c r="B76" s="362"/>
      <c r="C76" s="431" t="s">
        <v>828</v>
      </c>
      <c r="D76" s="432"/>
      <c r="E76" s="433"/>
      <c r="F76" s="434"/>
      <c r="G76" s="366">
        <f>SUM(G38:G74)</f>
        <v>0</v>
      </c>
      <c r="H76" s="376"/>
    </row>
    <row r="77" spans="1:8">
      <c r="F77" s="388"/>
      <c r="H77" s="376"/>
    </row>
    <row r="78" spans="1:8">
      <c r="F78" s="388"/>
      <c r="H78" s="376"/>
    </row>
    <row r="79" spans="1:8">
      <c r="A79" s="377"/>
      <c r="B79" s="378"/>
      <c r="C79" s="379" t="s">
        <v>775</v>
      </c>
      <c r="D79" s="380"/>
      <c r="E79" s="381"/>
      <c r="F79" s="435"/>
      <c r="G79" s="382"/>
      <c r="H79" s="376"/>
    </row>
    <row r="80" spans="1:8">
      <c r="F80" s="388"/>
      <c r="H80" s="376"/>
    </row>
    <row r="81" spans="1:8">
      <c r="F81" s="388"/>
      <c r="H81" s="376"/>
    </row>
    <row r="82" spans="1:8" ht="38.25">
      <c r="A82" s="410"/>
      <c r="B82" s="436">
        <v>1</v>
      </c>
      <c r="C82" s="416" t="s">
        <v>829</v>
      </c>
      <c r="D82" s="413"/>
      <c r="E82" s="414"/>
      <c r="F82" s="415"/>
      <c r="G82" s="414"/>
      <c r="H82" s="376"/>
    </row>
    <row r="83" spans="1:8">
      <c r="A83" s="410"/>
      <c r="B83" s="411"/>
      <c r="C83" s="416" t="s">
        <v>830</v>
      </c>
      <c r="D83" s="413" t="s">
        <v>222</v>
      </c>
      <c r="E83" s="414">
        <v>33</v>
      </c>
      <c r="F83" s="415"/>
      <c r="G83" s="414">
        <f>F83*E83</f>
        <v>0</v>
      </c>
      <c r="H83" s="376"/>
    </row>
    <row r="84" spans="1:8">
      <c r="B84" s="437"/>
      <c r="E84" s="340"/>
      <c r="F84" s="388"/>
      <c r="H84" s="376"/>
    </row>
    <row r="85" spans="1:8" ht="53.45" customHeight="1">
      <c r="A85" s="410"/>
      <c r="B85" s="436">
        <v>2</v>
      </c>
      <c r="C85" s="412" t="s">
        <v>831</v>
      </c>
      <c r="D85" s="413"/>
      <c r="E85" s="414"/>
      <c r="F85" s="415"/>
      <c r="G85" s="414"/>
      <c r="H85" s="376"/>
    </row>
    <row r="86" spans="1:8">
      <c r="A86" s="410"/>
      <c r="B86" s="411"/>
      <c r="C86" s="416" t="s">
        <v>832</v>
      </c>
      <c r="D86" s="413" t="s">
        <v>222</v>
      </c>
      <c r="E86" s="414">
        <v>18</v>
      </c>
      <c r="F86" s="415"/>
      <c r="G86" s="414">
        <f>F86*E86</f>
        <v>0</v>
      </c>
      <c r="H86" s="376"/>
    </row>
    <row r="87" spans="1:8">
      <c r="B87" s="437"/>
      <c r="E87" s="340"/>
      <c r="F87" s="388"/>
      <c r="H87" s="376"/>
    </row>
    <row r="88" spans="1:8" ht="38.25">
      <c r="A88" s="410"/>
      <c r="B88" s="436">
        <v>3</v>
      </c>
      <c r="C88" s="412" t="s">
        <v>833</v>
      </c>
      <c r="D88" s="413"/>
      <c r="E88" s="414"/>
      <c r="F88" s="415"/>
      <c r="G88" s="414"/>
      <c r="H88" s="376"/>
    </row>
    <row r="89" spans="1:8">
      <c r="A89" s="410"/>
      <c r="B89" s="411" t="s">
        <v>822</v>
      </c>
      <c r="C89" s="412" t="s">
        <v>824</v>
      </c>
      <c r="D89" s="413" t="s">
        <v>550</v>
      </c>
      <c r="E89" s="414">
        <v>120</v>
      </c>
      <c r="F89" s="415"/>
      <c r="G89" s="414">
        <f t="shared" ref="G89:G94" si="0">F89*E89</f>
        <v>0</v>
      </c>
      <c r="H89" s="376"/>
    </row>
    <row r="90" spans="1:8">
      <c r="A90" s="410"/>
      <c r="B90" s="411" t="s">
        <v>822</v>
      </c>
      <c r="C90" s="412" t="s">
        <v>825</v>
      </c>
      <c r="D90" s="413" t="s">
        <v>550</v>
      </c>
      <c r="E90" s="414">
        <v>90</v>
      </c>
      <c r="F90" s="415"/>
      <c r="G90" s="414">
        <f t="shared" si="0"/>
        <v>0</v>
      </c>
      <c r="H90" s="376"/>
    </row>
    <row r="91" spans="1:8">
      <c r="A91" s="410"/>
      <c r="B91" s="411" t="s">
        <v>822</v>
      </c>
      <c r="C91" s="412" t="s">
        <v>834</v>
      </c>
      <c r="D91" s="413" t="s">
        <v>550</v>
      </c>
      <c r="E91" s="414">
        <v>540</v>
      </c>
      <c r="F91" s="415"/>
      <c r="G91" s="414">
        <f t="shared" si="0"/>
        <v>0</v>
      </c>
      <c r="H91" s="376"/>
    </row>
    <row r="92" spans="1:8">
      <c r="A92" s="410"/>
      <c r="B92" s="411" t="s">
        <v>822</v>
      </c>
      <c r="C92" s="412" t="s">
        <v>835</v>
      </c>
      <c r="D92" s="413" t="s">
        <v>550</v>
      </c>
      <c r="E92" s="414">
        <v>30</v>
      </c>
      <c r="F92" s="415"/>
      <c r="G92" s="414">
        <f t="shared" si="0"/>
        <v>0</v>
      </c>
      <c r="H92" s="376"/>
    </row>
    <row r="93" spans="1:8">
      <c r="A93" s="410"/>
      <c r="B93" s="411" t="s">
        <v>822</v>
      </c>
      <c r="C93" s="412" t="s">
        <v>836</v>
      </c>
      <c r="D93" s="413" t="s">
        <v>550</v>
      </c>
      <c r="E93" s="414">
        <v>30</v>
      </c>
      <c r="F93" s="415"/>
      <c r="G93" s="414">
        <f t="shared" si="0"/>
        <v>0</v>
      </c>
      <c r="H93" s="376"/>
    </row>
    <row r="94" spans="1:8">
      <c r="A94" s="410"/>
      <c r="B94" s="411"/>
      <c r="C94" s="412" t="s">
        <v>837</v>
      </c>
      <c r="D94" s="413" t="s">
        <v>550</v>
      </c>
      <c r="E94" s="414">
        <v>100</v>
      </c>
      <c r="F94" s="415"/>
      <c r="G94" s="414">
        <f t="shared" si="0"/>
        <v>0</v>
      </c>
      <c r="H94" s="376"/>
    </row>
    <row r="95" spans="1:8">
      <c r="B95" s="437"/>
      <c r="E95" s="340"/>
      <c r="F95" s="388"/>
      <c r="H95" s="376"/>
    </row>
    <row r="96" spans="1:8" ht="76.5">
      <c r="A96" s="410"/>
      <c r="B96" s="436">
        <v>4</v>
      </c>
      <c r="C96" s="412" t="s">
        <v>838</v>
      </c>
      <c r="D96" s="413"/>
      <c r="E96" s="414"/>
      <c r="F96" s="415"/>
      <c r="G96" s="414"/>
      <c r="H96" s="376"/>
    </row>
    <row r="97" spans="1:8">
      <c r="A97" s="410"/>
      <c r="B97" s="411"/>
      <c r="C97" s="412" t="s">
        <v>839</v>
      </c>
      <c r="D97" s="413" t="s">
        <v>550</v>
      </c>
      <c r="E97" s="414">
        <v>25</v>
      </c>
      <c r="F97" s="415"/>
      <c r="G97" s="414">
        <f>F97*E97</f>
        <v>0</v>
      </c>
      <c r="H97" s="376"/>
    </row>
    <row r="98" spans="1:8">
      <c r="A98" s="438"/>
      <c r="B98" s="405"/>
      <c r="C98" s="439"/>
      <c r="D98" s="407"/>
      <c r="E98" s="408"/>
      <c r="F98" s="409"/>
      <c r="G98" s="408"/>
      <c r="H98" s="376"/>
    </row>
    <row r="99" spans="1:8" ht="76.5">
      <c r="A99" s="410"/>
      <c r="B99" s="411" t="s">
        <v>797</v>
      </c>
      <c r="C99" s="412" t="s">
        <v>840</v>
      </c>
      <c r="D99" s="413" t="s">
        <v>550</v>
      </c>
      <c r="E99" s="414">
        <v>22</v>
      </c>
      <c r="F99" s="415"/>
      <c r="G99" s="414">
        <f>F99*E99</f>
        <v>0</v>
      </c>
      <c r="H99" s="376"/>
    </row>
    <row r="100" spans="1:8">
      <c r="B100" s="437"/>
      <c r="E100" s="340"/>
      <c r="F100" s="388"/>
      <c r="H100" s="376"/>
    </row>
    <row r="101" spans="1:8" ht="38.25">
      <c r="A101" s="410"/>
      <c r="B101" s="411" t="s">
        <v>799</v>
      </c>
      <c r="C101" s="412" t="s">
        <v>827</v>
      </c>
      <c r="D101" s="413" t="s">
        <v>550</v>
      </c>
      <c r="E101" s="414">
        <v>300</v>
      </c>
      <c r="F101" s="415"/>
      <c r="G101" s="414">
        <f>F101*E101</f>
        <v>0</v>
      </c>
      <c r="H101" s="376"/>
    </row>
    <row r="102" spans="1:8">
      <c r="B102" s="437"/>
      <c r="E102" s="340"/>
      <c r="F102" s="388"/>
      <c r="H102" s="376"/>
    </row>
    <row r="103" spans="1:8" ht="38.25">
      <c r="A103" s="410"/>
      <c r="B103" s="411" t="s">
        <v>801</v>
      </c>
      <c r="C103" s="412" t="s">
        <v>841</v>
      </c>
      <c r="D103" s="413" t="s">
        <v>550</v>
      </c>
      <c r="E103" s="414">
        <v>100</v>
      </c>
      <c r="F103" s="415"/>
      <c r="G103" s="414">
        <f>F103*E103</f>
        <v>0</v>
      </c>
      <c r="H103" s="376"/>
    </row>
    <row r="104" spans="1:8">
      <c r="B104" s="437"/>
      <c r="E104" s="340"/>
      <c r="F104" s="388"/>
      <c r="H104" s="376"/>
    </row>
    <row r="105" spans="1:8" ht="38.25">
      <c r="A105" s="410"/>
      <c r="B105" s="411" t="s">
        <v>803</v>
      </c>
      <c r="C105" s="412" t="s">
        <v>842</v>
      </c>
      <c r="D105" s="413"/>
      <c r="E105" s="414"/>
      <c r="F105" s="415"/>
      <c r="G105" s="414"/>
      <c r="H105" s="376"/>
    </row>
    <row r="106" spans="1:8">
      <c r="A106" s="410"/>
      <c r="B106" s="411"/>
      <c r="C106" s="412" t="s">
        <v>843</v>
      </c>
      <c r="D106" s="413" t="s">
        <v>550</v>
      </c>
      <c r="E106" s="414">
        <v>30</v>
      </c>
      <c r="F106" s="415"/>
      <c r="G106" s="414">
        <f>F106*E106</f>
        <v>0</v>
      </c>
      <c r="H106" s="376"/>
    </row>
    <row r="107" spans="1:8">
      <c r="A107" s="410"/>
      <c r="B107" s="411"/>
      <c r="C107" s="412" t="s">
        <v>844</v>
      </c>
      <c r="D107" s="413" t="s">
        <v>550</v>
      </c>
      <c r="E107" s="414">
        <v>30</v>
      </c>
      <c r="F107" s="415"/>
      <c r="G107" s="414">
        <f>F107*E107</f>
        <v>0</v>
      </c>
      <c r="H107" s="376"/>
    </row>
    <row r="108" spans="1:8">
      <c r="B108" s="437"/>
      <c r="E108" s="340"/>
      <c r="F108" s="388"/>
      <c r="H108" s="376"/>
    </row>
    <row r="109" spans="1:8" ht="191.25">
      <c r="A109" s="410"/>
      <c r="B109" s="411" t="s">
        <v>805</v>
      </c>
      <c r="C109" s="412" t="s">
        <v>845</v>
      </c>
      <c r="D109" s="413" t="s">
        <v>205</v>
      </c>
      <c r="E109" s="414">
        <v>1</v>
      </c>
      <c r="F109" s="415"/>
      <c r="G109" s="414">
        <f>F109*E109</f>
        <v>0</v>
      </c>
      <c r="H109" s="376"/>
    </row>
    <row r="110" spans="1:8">
      <c r="B110" s="437"/>
      <c r="E110" s="340"/>
      <c r="F110" s="388"/>
      <c r="H110" s="376"/>
    </row>
    <row r="111" spans="1:8" ht="52.5" customHeight="1">
      <c r="A111" s="410"/>
      <c r="B111" s="411" t="s">
        <v>807</v>
      </c>
      <c r="C111" s="412" t="s">
        <v>846</v>
      </c>
      <c r="D111" s="413" t="s">
        <v>222</v>
      </c>
      <c r="E111" s="414">
        <v>5</v>
      </c>
      <c r="F111" s="415"/>
      <c r="G111" s="414">
        <f>F111*E111</f>
        <v>0</v>
      </c>
      <c r="H111" s="376"/>
    </row>
    <row r="112" spans="1:8">
      <c r="B112" s="437"/>
      <c r="E112" s="340"/>
      <c r="F112" s="388"/>
      <c r="H112" s="376"/>
    </row>
    <row r="113" spans="1:8" ht="38.25">
      <c r="A113" s="410"/>
      <c r="B113" s="411" t="s">
        <v>809</v>
      </c>
      <c r="C113" s="412" t="s">
        <v>847</v>
      </c>
      <c r="D113" s="413"/>
      <c r="E113" s="414"/>
      <c r="F113" s="415"/>
      <c r="G113" s="414"/>
      <c r="H113" s="376"/>
    </row>
    <row r="114" spans="1:8">
      <c r="A114" s="410"/>
      <c r="B114" s="411"/>
      <c r="C114" s="412" t="s">
        <v>848</v>
      </c>
      <c r="D114" s="413" t="s">
        <v>222</v>
      </c>
      <c r="E114" s="414">
        <v>3</v>
      </c>
      <c r="F114" s="415"/>
      <c r="G114" s="414">
        <f>F114*E114</f>
        <v>0</v>
      </c>
      <c r="H114" s="376"/>
    </row>
    <row r="115" spans="1:8">
      <c r="A115" s="410"/>
      <c r="B115" s="411"/>
      <c r="C115" s="412" t="s">
        <v>849</v>
      </c>
      <c r="D115" s="413" t="s">
        <v>222</v>
      </c>
      <c r="E115" s="414">
        <v>2</v>
      </c>
      <c r="F115" s="415"/>
      <c r="G115" s="414">
        <f>F115*E115</f>
        <v>0</v>
      </c>
      <c r="H115" s="376"/>
    </row>
    <row r="116" spans="1:8">
      <c r="B116" s="437"/>
      <c r="E116" s="340"/>
      <c r="F116" s="388"/>
      <c r="H116" s="376"/>
    </row>
    <row r="117" spans="1:8" ht="25.5" customHeight="1">
      <c r="A117" s="410"/>
      <c r="B117" s="411" t="s">
        <v>816</v>
      </c>
      <c r="C117" s="412" t="s">
        <v>850</v>
      </c>
      <c r="D117" s="413"/>
      <c r="E117" s="414"/>
      <c r="F117" s="415"/>
      <c r="G117" s="414"/>
      <c r="H117" s="376"/>
    </row>
    <row r="118" spans="1:8">
      <c r="A118" s="410"/>
      <c r="B118" s="411"/>
      <c r="C118" s="412" t="s">
        <v>851</v>
      </c>
      <c r="D118" s="413" t="s">
        <v>222</v>
      </c>
      <c r="E118" s="414">
        <v>3</v>
      </c>
      <c r="F118" s="415"/>
      <c r="G118" s="414">
        <f t="shared" ref="G118:G125" si="1">F118*E118</f>
        <v>0</v>
      </c>
      <c r="H118" s="376"/>
    </row>
    <row r="119" spans="1:8">
      <c r="A119" s="410"/>
      <c r="B119" s="411"/>
      <c r="C119" s="412" t="s">
        <v>852</v>
      </c>
      <c r="D119" s="413" t="s">
        <v>222</v>
      </c>
      <c r="E119" s="414">
        <v>6</v>
      </c>
      <c r="F119" s="415"/>
      <c r="G119" s="414">
        <f t="shared" si="1"/>
        <v>0</v>
      </c>
      <c r="H119" s="376"/>
    </row>
    <row r="120" spans="1:8">
      <c r="A120" s="410"/>
      <c r="B120" s="411"/>
      <c r="C120" s="412" t="s">
        <v>853</v>
      </c>
      <c r="D120" s="413" t="s">
        <v>222</v>
      </c>
      <c r="E120" s="414">
        <v>6</v>
      </c>
      <c r="F120" s="415"/>
      <c r="G120" s="414">
        <f t="shared" si="1"/>
        <v>0</v>
      </c>
      <c r="H120" s="376"/>
    </row>
    <row r="121" spans="1:8">
      <c r="A121" s="410"/>
      <c r="B121" s="411"/>
      <c r="C121" s="412" t="s">
        <v>854</v>
      </c>
      <c r="D121" s="413" t="s">
        <v>222</v>
      </c>
      <c r="E121" s="414">
        <v>2</v>
      </c>
      <c r="F121" s="415"/>
      <c r="G121" s="414">
        <f t="shared" si="1"/>
        <v>0</v>
      </c>
      <c r="H121" s="376"/>
    </row>
    <row r="122" spans="1:8">
      <c r="A122" s="410"/>
      <c r="B122" s="411"/>
      <c r="C122" s="412" t="s">
        <v>855</v>
      </c>
      <c r="D122" s="413" t="s">
        <v>222</v>
      </c>
      <c r="E122" s="414">
        <v>1</v>
      </c>
      <c r="F122" s="415"/>
      <c r="G122" s="414">
        <f t="shared" si="1"/>
        <v>0</v>
      </c>
      <c r="H122" s="376"/>
    </row>
    <row r="123" spans="1:8">
      <c r="A123" s="410"/>
      <c r="B123" s="411"/>
      <c r="C123" s="412" t="s">
        <v>856</v>
      </c>
      <c r="D123" s="413" t="s">
        <v>222</v>
      </c>
      <c r="E123" s="414">
        <v>6</v>
      </c>
      <c r="F123" s="415"/>
      <c r="G123" s="414">
        <f t="shared" si="1"/>
        <v>0</v>
      </c>
      <c r="H123" s="376"/>
    </row>
    <row r="124" spans="1:8">
      <c r="B124" s="437"/>
      <c r="E124" s="343"/>
      <c r="F124" s="388"/>
      <c r="H124" s="376"/>
    </row>
    <row r="125" spans="1:8" ht="51">
      <c r="A125" s="410"/>
      <c r="B125" s="411" t="s">
        <v>820</v>
      </c>
      <c r="C125" s="412" t="s">
        <v>857</v>
      </c>
      <c r="D125" s="413" t="s">
        <v>199</v>
      </c>
      <c r="E125" s="414">
        <v>1</v>
      </c>
      <c r="F125" s="415"/>
      <c r="G125" s="414">
        <f t="shared" si="1"/>
        <v>0</v>
      </c>
      <c r="H125" s="376"/>
    </row>
    <row r="126" spans="1:8" ht="13.15" customHeight="1">
      <c r="B126" s="437"/>
      <c r="E126" s="340"/>
      <c r="F126" s="388"/>
      <c r="H126" s="376"/>
    </row>
    <row r="127" spans="1:8" ht="38.1" customHeight="1">
      <c r="A127" s="383"/>
      <c r="B127" s="384" t="s">
        <v>826</v>
      </c>
      <c r="C127" s="385" t="s">
        <v>858</v>
      </c>
      <c r="D127" s="386" t="s">
        <v>199</v>
      </c>
      <c r="E127" s="358">
        <v>1</v>
      </c>
      <c r="F127" s="387"/>
      <c r="G127" s="358">
        <f>SUM(E127*F127)</f>
        <v>0</v>
      </c>
      <c r="H127" s="376"/>
    </row>
    <row r="128" spans="1:8">
      <c r="F128" s="388"/>
      <c r="H128" s="376"/>
    </row>
    <row r="129" spans="1:8" ht="38.25">
      <c r="A129" s="383"/>
      <c r="B129" s="384" t="s">
        <v>859</v>
      </c>
      <c r="C129" s="385" t="s">
        <v>860</v>
      </c>
      <c r="D129" s="386" t="s">
        <v>199</v>
      </c>
      <c r="E129" s="358">
        <v>1</v>
      </c>
      <c r="F129" s="387"/>
      <c r="G129" s="358">
        <f>SUM(E129*F129)</f>
        <v>0</v>
      </c>
      <c r="H129" s="376"/>
    </row>
    <row r="130" spans="1:8">
      <c r="F130" s="388"/>
      <c r="H130" s="376"/>
    </row>
    <row r="131" spans="1:8">
      <c r="A131" s="430"/>
      <c r="B131" s="362"/>
      <c r="C131" s="431" t="s">
        <v>861</v>
      </c>
      <c r="D131" s="432"/>
      <c r="E131" s="433"/>
      <c r="F131" s="434"/>
      <c r="G131" s="366">
        <f>SUM(G82:G130)</f>
        <v>0</v>
      </c>
      <c r="H131" s="376"/>
    </row>
    <row r="132" spans="1:8">
      <c r="F132" s="388"/>
      <c r="H132" s="376"/>
    </row>
    <row r="133" spans="1:8">
      <c r="F133" s="388"/>
      <c r="H133" s="376"/>
    </row>
    <row r="134" spans="1:8">
      <c r="A134" s="377"/>
      <c r="B134" s="378"/>
      <c r="C134" s="379" t="s">
        <v>862</v>
      </c>
      <c r="D134" s="380"/>
      <c r="E134" s="381"/>
      <c r="F134" s="435"/>
      <c r="G134" s="382"/>
      <c r="H134" s="376"/>
    </row>
    <row r="135" spans="1:8">
      <c r="F135" s="388"/>
      <c r="H135" s="376"/>
    </row>
    <row r="136" spans="1:8">
      <c r="F136" s="388"/>
      <c r="H136" s="376"/>
    </row>
    <row r="137" spans="1:8" ht="51">
      <c r="A137" s="440"/>
      <c r="B137" s="441" t="s">
        <v>789</v>
      </c>
      <c r="C137" s="442" t="s">
        <v>863</v>
      </c>
      <c r="D137" s="443" t="s">
        <v>199</v>
      </c>
      <c r="E137" s="443">
        <v>1</v>
      </c>
      <c r="F137" s="444" t="s">
        <v>864</v>
      </c>
      <c r="G137" s="445" t="s">
        <v>864</v>
      </c>
      <c r="H137" s="376"/>
    </row>
    <row r="138" spans="1:8" ht="15">
      <c r="A138" s="440"/>
      <c r="B138" s="440"/>
      <c r="C138" s="442" t="s">
        <v>865</v>
      </c>
      <c r="D138" s="443"/>
      <c r="E138" s="443"/>
      <c r="F138" s="444"/>
      <c r="G138" s="445"/>
      <c r="H138" s="376"/>
    </row>
    <row r="139" spans="1:8" ht="15">
      <c r="A139" s="440"/>
      <c r="B139" s="440"/>
      <c r="C139" s="442" t="s">
        <v>866</v>
      </c>
      <c r="D139" s="443"/>
      <c r="E139" s="443"/>
      <c r="F139" s="444"/>
      <c r="G139" s="445"/>
      <c r="H139" s="376"/>
    </row>
    <row r="140" spans="1:8" ht="15">
      <c r="A140" s="440"/>
      <c r="B140" s="440"/>
      <c r="C140" s="442" t="s">
        <v>867</v>
      </c>
      <c r="D140" s="443"/>
      <c r="E140" s="443"/>
      <c r="F140" s="444"/>
      <c r="G140" s="445"/>
      <c r="H140" s="376"/>
    </row>
    <row r="141" spans="1:8" ht="15">
      <c r="A141" s="440"/>
      <c r="B141" s="440"/>
      <c r="C141" s="442" t="s">
        <v>868</v>
      </c>
      <c r="D141" s="443"/>
      <c r="E141" s="443"/>
      <c r="F141" s="444"/>
      <c r="G141" s="445"/>
      <c r="H141" s="376"/>
    </row>
    <row r="142" spans="1:8" ht="15">
      <c r="A142" s="440"/>
      <c r="B142" s="440"/>
      <c r="C142" s="442" t="s">
        <v>869</v>
      </c>
      <c r="D142" s="443"/>
      <c r="E142" s="443"/>
      <c r="F142" s="444"/>
      <c r="G142" s="445"/>
      <c r="H142" s="376"/>
    </row>
    <row r="143" spans="1:8" ht="15">
      <c r="A143" s="440"/>
      <c r="B143" s="440"/>
      <c r="C143" s="442" t="s">
        <v>870</v>
      </c>
      <c r="D143" s="443"/>
      <c r="E143" s="443"/>
      <c r="F143" s="444"/>
      <c r="G143" s="445"/>
      <c r="H143" s="376"/>
    </row>
    <row r="144" spans="1:8" ht="25.5">
      <c r="A144" s="440"/>
      <c r="B144" s="440"/>
      <c r="C144" s="442" t="s">
        <v>871</v>
      </c>
      <c r="D144" s="443"/>
      <c r="E144" s="443"/>
      <c r="F144" s="444"/>
      <c r="G144" s="445"/>
      <c r="H144" s="376"/>
    </row>
    <row r="145" spans="1:8" ht="15">
      <c r="A145" s="440"/>
      <c r="B145" s="440"/>
      <c r="C145" s="442" t="s">
        <v>872</v>
      </c>
      <c r="D145" s="443"/>
      <c r="E145" s="443"/>
      <c r="F145" s="444"/>
      <c r="G145" s="445"/>
      <c r="H145" s="376"/>
    </row>
    <row r="146" spans="1:8" ht="15">
      <c r="A146" s="440"/>
      <c r="B146" s="440"/>
      <c r="C146" s="446" t="s">
        <v>873</v>
      </c>
      <c r="D146" s="443" t="s">
        <v>222</v>
      </c>
      <c r="E146" s="443">
        <v>1</v>
      </c>
      <c r="F146" s="444" t="s">
        <v>864</v>
      </c>
      <c r="G146" s="445" t="s">
        <v>864</v>
      </c>
      <c r="H146" s="376"/>
    </row>
    <row r="147" spans="1:8" ht="15">
      <c r="A147" s="440"/>
      <c r="B147" s="440"/>
      <c r="C147" s="446"/>
      <c r="D147" s="443"/>
      <c r="E147" s="443"/>
      <c r="F147" s="444"/>
      <c r="G147" s="445"/>
      <c r="H147" s="376"/>
    </row>
    <row r="148" spans="1:8" ht="15">
      <c r="A148" s="440"/>
      <c r="B148" s="440"/>
      <c r="C148" s="446" t="s">
        <v>874</v>
      </c>
      <c r="D148" s="443"/>
      <c r="E148" s="443"/>
      <c r="F148" s="444"/>
      <c r="G148" s="445"/>
      <c r="H148" s="376"/>
    </row>
    <row r="149" spans="1:8" ht="15">
      <c r="A149" s="440"/>
      <c r="B149" s="440"/>
      <c r="C149" s="446" t="s">
        <v>875</v>
      </c>
      <c r="D149" s="443" t="s">
        <v>222</v>
      </c>
      <c r="E149" s="443">
        <v>1</v>
      </c>
      <c r="F149" s="444" t="s">
        <v>864</v>
      </c>
      <c r="G149" s="445" t="s">
        <v>864</v>
      </c>
      <c r="H149" s="376"/>
    </row>
    <row r="150" spans="1:8" ht="25.5">
      <c r="A150" s="440"/>
      <c r="B150" s="440"/>
      <c r="C150" s="446" t="s">
        <v>876</v>
      </c>
      <c r="D150" s="443" t="s">
        <v>222</v>
      </c>
      <c r="E150" s="443">
        <v>1</v>
      </c>
      <c r="F150" s="444" t="s">
        <v>864</v>
      </c>
      <c r="G150" s="445" t="s">
        <v>864</v>
      </c>
      <c r="H150" s="376"/>
    </row>
    <row r="151" spans="1:8" ht="25.5">
      <c r="A151" s="440"/>
      <c r="B151" s="440"/>
      <c r="C151" s="412" t="s">
        <v>877</v>
      </c>
      <c r="D151" s="443" t="s">
        <v>222</v>
      </c>
      <c r="E151" s="443">
        <v>14</v>
      </c>
      <c r="F151" s="444" t="s">
        <v>864</v>
      </c>
      <c r="G151" s="445" t="s">
        <v>864</v>
      </c>
      <c r="H151" s="376"/>
    </row>
    <row r="152" spans="1:8" ht="15">
      <c r="A152" s="440"/>
      <c r="B152" s="440"/>
      <c r="C152" s="412" t="s">
        <v>878</v>
      </c>
      <c r="D152" s="443" t="s">
        <v>222</v>
      </c>
      <c r="E152" s="443">
        <v>2</v>
      </c>
      <c r="F152" s="444" t="s">
        <v>864</v>
      </c>
      <c r="G152" s="445" t="s">
        <v>864</v>
      </c>
      <c r="H152" s="376"/>
    </row>
    <row r="153" spans="1:8" ht="15">
      <c r="A153" s="440"/>
      <c r="B153" s="440"/>
      <c r="C153" s="412" t="s">
        <v>879</v>
      </c>
      <c r="D153" s="443" t="s">
        <v>222</v>
      </c>
      <c r="E153" s="443">
        <v>1</v>
      </c>
      <c r="F153" s="444" t="s">
        <v>864</v>
      </c>
      <c r="G153" s="445" t="s">
        <v>864</v>
      </c>
      <c r="H153" s="376"/>
    </row>
    <row r="154" spans="1:8" ht="15">
      <c r="A154" s="440"/>
      <c r="B154" s="440"/>
      <c r="C154" s="446" t="s">
        <v>880</v>
      </c>
      <c r="D154" s="443" t="s">
        <v>222</v>
      </c>
      <c r="E154" s="443">
        <v>1</v>
      </c>
      <c r="F154" s="444"/>
      <c r="G154" s="445"/>
      <c r="H154" s="376"/>
    </row>
    <row r="155" spans="1:8" ht="15">
      <c r="A155" s="440"/>
      <c r="B155" s="440"/>
      <c r="C155" s="446" t="s">
        <v>881</v>
      </c>
      <c r="D155" s="443" t="s">
        <v>222</v>
      </c>
      <c r="E155" s="443">
        <v>5</v>
      </c>
      <c r="F155" s="444" t="s">
        <v>864</v>
      </c>
      <c r="G155" s="445" t="s">
        <v>864</v>
      </c>
      <c r="H155" s="376"/>
    </row>
    <row r="156" spans="1:8" ht="15">
      <c r="A156" s="440"/>
      <c r="B156" s="440"/>
      <c r="C156" s="446" t="s">
        <v>882</v>
      </c>
      <c r="D156" s="443" t="s">
        <v>222</v>
      </c>
      <c r="E156" s="443">
        <v>15</v>
      </c>
      <c r="F156" s="444" t="s">
        <v>864</v>
      </c>
      <c r="G156" s="445" t="s">
        <v>864</v>
      </c>
      <c r="H156" s="376"/>
    </row>
    <row r="157" spans="1:8" ht="25.5">
      <c r="A157" s="440"/>
      <c r="B157" s="440"/>
      <c r="C157" s="447" t="s">
        <v>883</v>
      </c>
      <c r="D157" s="448" t="s">
        <v>884</v>
      </c>
      <c r="E157" s="448">
        <v>10</v>
      </c>
      <c r="F157" s="444" t="s">
        <v>864</v>
      </c>
      <c r="G157" s="445" t="s">
        <v>864</v>
      </c>
      <c r="H157" s="376"/>
    </row>
    <row r="158" spans="1:8" ht="15">
      <c r="A158" s="440"/>
      <c r="B158" s="440"/>
      <c r="C158" s="447" t="s">
        <v>885</v>
      </c>
      <c r="D158" s="448" t="s">
        <v>199</v>
      </c>
      <c r="E158" s="448">
        <v>1</v>
      </c>
      <c r="F158" s="444" t="s">
        <v>864</v>
      </c>
      <c r="G158" s="445" t="s">
        <v>864</v>
      </c>
      <c r="H158" s="376"/>
    </row>
    <row r="159" spans="1:8" ht="15">
      <c r="A159" s="440"/>
      <c r="B159" s="440"/>
      <c r="C159" s="447" t="s">
        <v>886</v>
      </c>
      <c r="D159" s="448" t="s">
        <v>199</v>
      </c>
      <c r="E159" s="448">
        <v>1</v>
      </c>
      <c r="F159" s="444" t="s">
        <v>864</v>
      </c>
      <c r="G159" s="445" t="s">
        <v>864</v>
      </c>
      <c r="H159" s="376"/>
    </row>
    <row r="160" spans="1:8" ht="15">
      <c r="A160" s="440"/>
      <c r="B160" s="440"/>
      <c r="C160" s="449" t="s">
        <v>887</v>
      </c>
      <c r="D160" s="450" t="s">
        <v>199</v>
      </c>
      <c r="E160" s="450">
        <v>1</v>
      </c>
      <c r="F160" s="451"/>
      <c r="G160" s="452">
        <f>E160*F160</f>
        <v>0</v>
      </c>
      <c r="H160" s="376"/>
    </row>
    <row r="161" spans="1:8">
      <c r="F161" s="388"/>
      <c r="H161" s="376"/>
    </row>
    <row r="162" spans="1:8">
      <c r="F162" s="388"/>
      <c r="H162" s="376"/>
    </row>
    <row r="163" spans="1:8">
      <c r="A163" s="430"/>
      <c r="B163" s="362"/>
      <c r="C163" s="431" t="s">
        <v>888</v>
      </c>
      <c r="D163" s="432"/>
      <c r="E163" s="433"/>
      <c r="F163" s="434"/>
      <c r="G163" s="366">
        <f>SUM(G136:G161)</f>
        <v>0</v>
      </c>
      <c r="H163" s="376"/>
    </row>
    <row r="164" spans="1:8">
      <c r="F164" s="388"/>
      <c r="H164" s="376"/>
    </row>
    <row r="165" spans="1:8">
      <c r="F165" s="388"/>
      <c r="H165" s="376"/>
    </row>
    <row r="166" spans="1:8">
      <c r="A166" s="377" t="s">
        <v>889</v>
      </c>
      <c r="B166" s="378"/>
      <c r="C166" s="379" t="s">
        <v>777</v>
      </c>
      <c r="D166" s="380"/>
      <c r="E166" s="381"/>
      <c r="F166" s="435"/>
      <c r="G166" s="382"/>
      <c r="H166" s="376"/>
    </row>
    <row r="167" spans="1:8">
      <c r="F167" s="388"/>
      <c r="H167" s="376"/>
    </row>
    <row r="168" spans="1:8" ht="90" customHeight="1">
      <c r="A168" s="453"/>
      <c r="B168" s="354"/>
      <c r="C168" s="454" t="s">
        <v>890</v>
      </c>
      <c r="D168" s="356"/>
      <c r="E168" s="357"/>
      <c r="F168" s="455"/>
      <c r="G168" s="456"/>
      <c r="H168" s="376"/>
    </row>
    <row r="169" spans="1:8">
      <c r="F169" s="388"/>
      <c r="H169" s="376"/>
    </row>
    <row r="170" spans="1:8">
      <c r="A170" s="383"/>
      <c r="B170" s="384" t="s">
        <v>789</v>
      </c>
      <c r="C170" s="385" t="s">
        <v>891</v>
      </c>
      <c r="D170" s="386"/>
      <c r="E170" s="358"/>
      <c r="F170" s="457" t="s">
        <v>864</v>
      </c>
      <c r="G170" s="458" t="s">
        <v>864</v>
      </c>
      <c r="H170" s="376"/>
    </row>
    <row r="171" spans="1:8" ht="38.25">
      <c r="A171" s="383"/>
      <c r="B171" s="384" t="s">
        <v>822</v>
      </c>
      <c r="C171" s="385" t="s">
        <v>892</v>
      </c>
      <c r="D171" s="386" t="s">
        <v>222</v>
      </c>
      <c r="E171" s="358">
        <v>1</v>
      </c>
      <c r="F171" s="457" t="s">
        <v>864</v>
      </c>
      <c r="G171" s="458" t="s">
        <v>864</v>
      </c>
      <c r="H171" s="376"/>
    </row>
    <row r="172" spans="1:8">
      <c r="A172" s="383"/>
      <c r="B172" s="384" t="s">
        <v>822</v>
      </c>
      <c r="C172" s="385" t="s">
        <v>893</v>
      </c>
      <c r="D172" s="386" t="s">
        <v>222</v>
      </c>
      <c r="E172" s="358">
        <v>15</v>
      </c>
      <c r="F172" s="457" t="s">
        <v>864</v>
      </c>
      <c r="G172" s="458" t="s">
        <v>864</v>
      </c>
      <c r="H172" s="376"/>
    </row>
    <row r="173" spans="1:8">
      <c r="A173" s="383"/>
      <c r="B173" s="459" t="s">
        <v>822</v>
      </c>
      <c r="C173" s="460" t="s">
        <v>894</v>
      </c>
      <c r="D173" s="461" t="s">
        <v>884</v>
      </c>
      <c r="E173" s="462">
        <v>3</v>
      </c>
      <c r="F173" s="463" t="s">
        <v>864</v>
      </c>
      <c r="G173" s="464" t="s">
        <v>864</v>
      </c>
      <c r="H173" s="376"/>
    </row>
    <row r="174" spans="1:8">
      <c r="A174" s="383"/>
      <c r="B174" s="465"/>
      <c r="C174" s="466" t="s">
        <v>887</v>
      </c>
      <c r="D174" s="467" t="s">
        <v>199</v>
      </c>
      <c r="E174" s="468">
        <v>1</v>
      </c>
      <c r="F174" s="469"/>
      <c r="G174" s="470">
        <f>E174*F174</f>
        <v>0</v>
      </c>
      <c r="H174" s="376"/>
    </row>
    <row r="175" spans="1:8">
      <c r="F175" s="409"/>
      <c r="G175" s="408"/>
      <c r="H175" s="376"/>
    </row>
    <row r="176" spans="1:8">
      <c r="A176" s="383"/>
      <c r="B176" s="384" t="s">
        <v>791</v>
      </c>
      <c r="C176" s="385" t="s">
        <v>895</v>
      </c>
      <c r="D176" s="386"/>
      <c r="E176" s="358"/>
      <c r="F176" s="387"/>
      <c r="G176" s="358"/>
      <c r="H176" s="376"/>
    </row>
    <row r="177" spans="1:8">
      <c r="A177" s="383"/>
      <c r="B177" s="384" t="s">
        <v>822</v>
      </c>
      <c r="C177" s="385" t="s">
        <v>896</v>
      </c>
      <c r="D177" s="386" t="s">
        <v>550</v>
      </c>
      <c r="E177" s="358">
        <v>420</v>
      </c>
      <c r="F177" s="387"/>
      <c r="G177" s="358">
        <f>SUM(E177*F177)</f>
        <v>0</v>
      </c>
      <c r="H177" s="376"/>
    </row>
    <row r="178" spans="1:8">
      <c r="F178" s="388"/>
      <c r="H178" s="376"/>
    </row>
    <row r="179" spans="1:8" ht="56.85" customHeight="1">
      <c r="A179" s="383"/>
      <c r="B179" s="384" t="s">
        <v>793</v>
      </c>
      <c r="C179" s="447" t="s">
        <v>897</v>
      </c>
      <c r="D179" s="386" t="s">
        <v>199</v>
      </c>
      <c r="E179" s="358">
        <v>6</v>
      </c>
      <c r="F179" s="387"/>
      <c r="G179" s="358">
        <f>SUM(E179*F179)</f>
        <v>0</v>
      </c>
      <c r="H179" s="376"/>
    </row>
    <row r="180" spans="1:8">
      <c r="F180" s="409"/>
      <c r="G180" s="408"/>
      <c r="H180" s="376"/>
    </row>
    <row r="181" spans="1:8" ht="57.6" customHeight="1">
      <c r="A181" s="383"/>
      <c r="B181" s="384" t="s">
        <v>795</v>
      </c>
      <c r="C181" s="447" t="s">
        <v>898</v>
      </c>
      <c r="D181" s="386" t="s">
        <v>199</v>
      </c>
      <c r="E181" s="358">
        <v>6</v>
      </c>
      <c r="F181" s="387"/>
      <c r="G181" s="358">
        <f>SUM(E181*F181)</f>
        <v>0</v>
      </c>
      <c r="H181" s="376"/>
    </row>
    <row r="182" spans="1:8">
      <c r="F182" s="409"/>
      <c r="G182" s="408"/>
      <c r="H182" s="376"/>
    </row>
    <row r="183" spans="1:8" ht="54" customHeight="1">
      <c r="A183" s="383"/>
      <c r="B183" s="384" t="s">
        <v>797</v>
      </c>
      <c r="C183" s="447" t="s">
        <v>899</v>
      </c>
      <c r="D183" s="386" t="s">
        <v>199</v>
      </c>
      <c r="E183" s="358">
        <v>15</v>
      </c>
      <c r="F183" s="387"/>
      <c r="G183" s="358">
        <f>SUM(E183*F183)</f>
        <v>0</v>
      </c>
      <c r="H183" s="376"/>
    </row>
    <row r="184" spans="1:8">
      <c r="F184" s="409"/>
      <c r="G184" s="408"/>
      <c r="H184" s="376"/>
    </row>
    <row r="185" spans="1:8" ht="38.25">
      <c r="A185" s="383"/>
      <c r="B185" s="384" t="s">
        <v>799</v>
      </c>
      <c r="C185" s="385" t="s">
        <v>900</v>
      </c>
      <c r="D185" s="386" t="s">
        <v>550</v>
      </c>
      <c r="E185" s="358">
        <v>300</v>
      </c>
      <c r="F185" s="387"/>
      <c r="G185" s="358">
        <f>SUM(E185*F185)</f>
        <v>0</v>
      </c>
      <c r="H185" s="376"/>
    </row>
    <row r="186" spans="1:8">
      <c r="F186" s="388"/>
      <c r="H186" s="376"/>
    </row>
    <row r="187" spans="1:8" ht="25.5">
      <c r="A187" s="383"/>
      <c r="B187" s="384" t="s">
        <v>801</v>
      </c>
      <c r="C187" s="447" t="s">
        <v>901</v>
      </c>
      <c r="D187" s="386" t="s">
        <v>222</v>
      </c>
      <c r="E187" s="358">
        <v>21</v>
      </c>
      <c r="F187" s="387"/>
      <c r="G187" s="358">
        <f>SUM(E187*F187)</f>
        <v>0</v>
      </c>
      <c r="H187" s="376"/>
    </row>
    <row r="188" spans="1:8">
      <c r="F188" s="388"/>
      <c r="H188" s="376"/>
    </row>
    <row r="189" spans="1:8" ht="25.5">
      <c r="A189" s="383"/>
      <c r="B189" s="384" t="s">
        <v>803</v>
      </c>
      <c r="C189" s="385" t="s">
        <v>902</v>
      </c>
      <c r="D189" s="386" t="s">
        <v>199</v>
      </c>
      <c r="E189" s="358">
        <v>1</v>
      </c>
      <c r="F189" s="387"/>
      <c r="G189" s="358">
        <f>+E189*F189</f>
        <v>0</v>
      </c>
      <c r="H189" s="376"/>
    </row>
    <row r="190" spans="1:8">
      <c r="F190" s="388"/>
      <c r="H190" s="376"/>
    </row>
    <row r="191" spans="1:8">
      <c r="A191" s="383"/>
      <c r="B191" s="384" t="s">
        <v>805</v>
      </c>
      <c r="C191" s="385" t="s">
        <v>903</v>
      </c>
      <c r="D191" s="386" t="s">
        <v>199</v>
      </c>
      <c r="E191" s="358">
        <v>1</v>
      </c>
      <c r="F191" s="387"/>
      <c r="G191" s="358">
        <f>+E191*F191</f>
        <v>0</v>
      </c>
      <c r="H191" s="376"/>
    </row>
    <row r="192" spans="1:8">
      <c r="C192" s="418"/>
      <c r="F192" s="388"/>
      <c r="H192" s="376"/>
    </row>
    <row r="193" spans="1:8">
      <c r="A193" s="361"/>
      <c r="B193" s="362"/>
      <c r="C193" s="431" t="s">
        <v>904</v>
      </c>
      <c r="D193" s="364"/>
      <c r="E193" s="365"/>
      <c r="F193" s="471"/>
      <c r="G193" s="472">
        <f>SUM(G170:G191)</f>
        <v>0</v>
      </c>
      <c r="H193" s="376"/>
    </row>
    <row r="194" spans="1:8">
      <c r="F194" s="388"/>
      <c r="H194" s="376"/>
    </row>
    <row r="195" spans="1:8">
      <c r="F195" s="388"/>
      <c r="H195" s="376"/>
    </row>
    <row r="196" spans="1:8">
      <c r="F196" s="388"/>
      <c r="H196" s="376"/>
    </row>
    <row r="197" spans="1:8">
      <c r="A197" s="377"/>
      <c r="B197" s="378"/>
      <c r="C197" s="379" t="s">
        <v>778</v>
      </c>
      <c r="D197" s="380"/>
      <c r="E197" s="381"/>
      <c r="F197" s="435"/>
      <c r="G197" s="382"/>
      <c r="H197" s="376"/>
    </row>
    <row r="198" spans="1:8">
      <c r="F198" s="388"/>
      <c r="H198" s="376"/>
    </row>
    <row r="199" spans="1:8" ht="38.25">
      <c r="A199" s="383"/>
      <c r="B199" s="384" t="s">
        <v>789</v>
      </c>
      <c r="C199" s="385" t="s">
        <v>905</v>
      </c>
      <c r="D199" s="386"/>
      <c r="E199" s="358" t="s">
        <v>906</v>
      </c>
      <c r="F199" s="387"/>
      <c r="G199" s="358"/>
      <c r="H199" s="376"/>
    </row>
    <row r="200" spans="1:8">
      <c r="A200" s="383"/>
      <c r="B200" s="384"/>
      <c r="C200" s="385" t="s">
        <v>907</v>
      </c>
      <c r="D200" s="386" t="s">
        <v>550</v>
      </c>
      <c r="E200" s="358">
        <v>50</v>
      </c>
      <c r="F200" s="387"/>
      <c r="G200" s="358">
        <f>SUM(E200*F200)</f>
        <v>0</v>
      </c>
      <c r="H200" s="376"/>
    </row>
    <row r="201" spans="1:8">
      <c r="A201" s="383"/>
      <c r="B201" s="384"/>
      <c r="C201" s="385" t="s">
        <v>908</v>
      </c>
      <c r="D201" s="386" t="s">
        <v>550</v>
      </c>
      <c r="E201" s="358">
        <v>50</v>
      </c>
      <c r="F201" s="387"/>
      <c r="G201" s="358">
        <f>SUM(E201*F201)</f>
        <v>0</v>
      </c>
      <c r="H201" s="376"/>
    </row>
    <row r="202" spans="1:8">
      <c r="F202" s="388"/>
      <c r="H202" s="376"/>
    </row>
    <row r="203" spans="1:8" ht="63.4" customHeight="1">
      <c r="A203" s="383"/>
      <c r="B203" s="384" t="s">
        <v>791</v>
      </c>
      <c r="C203" s="447" t="s">
        <v>909</v>
      </c>
      <c r="D203" s="386" t="s">
        <v>222</v>
      </c>
      <c r="E203" s="358">
        <v>20</v>
      </c>
      <c r="F203" s="387"/>
      <c r="G203" s="358">
        <f>SUM(E203*F203)</f>
        <v>0</v>
      </c>
      <c r="H203" s="376"/>
    </row>
    <row r="204" spans="1:8">
      <c r="F204" s="388"/>
      <c r="H204" s="376"/>
    </row>
    <row r="205" spans="1:8" ht="63.75">
      <c r="A205" s="383"/>
      <c r="B205" s="384" t="s">
        <v>793</v>
      </c>
      <c r="C205" s="447" t="s">
        <v>910</v>
      </c>
      <c r="D205" s="386" t="s">
        <v>222</v>
      </c>
      <c r="E205" s="358">
        <v>1</v>
      </c>
      <c r="F205" s="387"/>
      <c r="G205" s="358">
        <f>SUM(E205*F205)</f>
        <v>0</v>
      </c>
      <c r="H205" s="376"/>
    </row>
    <row r="206" spans="1:8">
      <c r="F206" s="388"/>
      <c r="H206" s="376"/>
    </row>
    <row r="207" spans="1:8">
      <c r="F207" s="388"/>
      <c r="G207" s="358"/>
      <c r="H207" s="376"/>
    </row>
    <row r="208" spans="1:8">
      <c r="A208" s="361"/>
      <c r="B208" s="362"/>
      <c r="C208" s="431" t="s">
        <v>911</v>
      </c>
      <c r="D208" s="364"/>
      <c r="E208" s="365"/>
      <c r="F208" s="473"/>
      <c r="G208" s="366">
        <f>SUM(G199:G207)</f>
        <v>0</v>
      </c>
      <c r="H208" s="376"/>
    </row>
    <row r="209" spans="1:8">
      <c r="F209" s="388"/>
      <c r="H209" s="376"/>
    </row>
    <row r="210" spans="1:8">
      <c r="F210" s="388"/>
      <c r="H210" s="376"/>
    </row>
    <row r="211" spans="1:8">
      <c r="F211" s="388"/>
      <c r="H211" s="376"/>
    </row>
    <row r="212" spans="1:8">
      <c r="D212" s="344"/>
      <c r="F212" s="388"/>
      <c r="H212" s="376"/>
    </row>
    <row r="213" spans="1:8">
      <c r="A213" s="377"/>
      <c r="B213" s="378"/>
      <c r="C213" s="379" t="s">
        <v>779</v>
      </c>
      <c r="D213" s="474"/>
      <c r="E213" s="475"/>
      <c r="F213" s="476"/>
      <c r="G213" s="477"/>
      <c r="H213" s="376"/>
    </row>
    <row r="214" spans="1:8">
      <c r="F214" s="388"/>
      <c r="H214" s="376"/>
    </row>
    <row r="215" spans="1:8" ht="25.5">
      <c r="A215" s="383"/>
      <c r="B215" s="384" t="s">
        <v>789</v>
      </c>
      <c r="C215" s="385" t="s">
        <v>912</v>
      </c>
      <c r="D215" s="386" t="s">
        <v>199</v>
      </c>
      <c r="E215" s="358">
        <v>1</v>
      </c>
      <c r="F215" s="387"/>
      <c r="G215" s="358">
        <f>SUM(E215*F215)</f>
        <v>0</v>
      </c>
      <c r="H215" s="376"/>
    </row>
    <row r="216" spans="1:8">
      <c r="F216" s="388"/>
      <c r="H216" s="376"/>
    </row>
    <row r="217" spans="1:8" ht="25.5">
      <c r="A217" s="383"/>
      <c r="B217" s="384" t="s">
        <v>791</v>
      </c>
      <c r="C217" s="385" t="s">
        <v>913</v>
      </c>
      <c r="D217" s="386" t="s">
        <v>199</v>
      </c>
      <c r="E217" s="358">
        <v>1</v>
      </c>
      <c r="F217" s="387"/>
      <c r="G217" s="358">
        <f>SUM(E217*F217)</f>
        <v>0</v>
      </c>
      <c r="H217" s="376"/>
    </row>
    <row r="218" spans="1:8">
      <c r="F218" s="388"/>
      <c r="H218" s="376"/>
    </row>
    <row r="219" spans="1:8">
      <c r="A219" s="383"/>
      <c r="B219" s="384" t="s">
        <v>793</v>
      </c>
      <c r="C219" s="385" t="s">
        <v>914</v>
      </c>
      <c r="D219" s="386" t="s">
        <v>199</v>
      </c>
      <c r="E219" s="358">
        <v>1</v>
      </c>
      <c r="F219" s="387"/>
      <c r="G219" s="358">
        <f>SUM(E219*F219)</f>
        <v>0</v>
      </c>
      <c r="H219" s="376"/>
    </row>
    <row r="220" spans="1:8">
      <c r="F220" s="388"/>
      <c r="H220" s="376"/>
    </row>
    <row r="221" spans="1:8">
      <c r="A221" s="361"/>
      <c r="B221" s="362"/>
      <c r="C221" s="431" t="s">
        <v>915</v>
      </c>
      <c r="D221" s="364"/>
      <c r="E221" s="365"/>
      <c r="F221" s="473"/>
      <c r="G221" s="366">
        <f>SUM(G215:G220)</f>
        <v>0</v>
      </c>
      <c r="H221" s="376"/>
    </row>
    <row r="222" spans="1:8">
      <c r="F222" s="388"/>
      <c r="H222" s="376"/>
    </row>
    <row r="223" spans="1:8">
      <c r="F223" s="388"/>
    </row>
    <row r="224" spans="1:8">
      <c r="F224" s="388"/>
    </row>
    <row r="225" spans="6:6">
      <c r="F225" s="388"/>
    </row>
    <row r="226" spans="6:6">
      <c r="F226" s="388"/>
    </row>
  </sheetData>
  <sheetProtection sheet="1"/>
  <pageMargins left="0.70833333333333337" right="0.31527777777777777" top="0.74791666666666667" bottom="0.74791666666666667" header="0.51180555555555551" footer="0.31527777777777777"/>
  <pageSetup paperSize="9" scale="73" firstPageNumber="0" orientation="portrait" horizontalDpi="300" verticalDpi="300" r:id="rId1"/>
  <headerFooter alignWithMargins="0">
    <oddFooter>&amp;C&amp;"Arial CE,Navadno"Stran &amp;P od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10</vt:i4>
      </vt:variant>
      <vt:variant>
        <vt:lpstr>Imenovani obsegi</vt:lpstr>
      </vt:variant>
      <vt:variant>
        <vt:i4>40</vt:i4>
      </vt:variant>
    </vt:vector>
  </HeadingPairs>
  <TitlesOfParts>
    <vt:vector size="50" baseType="lpstr">
      <vt:lpstr>rekapitulacija</vt:lpstr>
      <vt:lpstr>GO splošne opombe</vt:lpstr>
      <vt:lpstr>GO popis</vt:lpstr>
      <vt:lpstr>SI Rekapitulacija</vt:lpstr>
      <vt:lpstr>SI Splošno</vt:lpstr>
      <vt:lpstr>SI OGREVANJE, HLAJENJE</vt:lpstr>
      <vt:lpstr>SI PREZRAČEVANJE</vt:lpstr>
      <vt:lpstr>SI VODOVOD, KANALIZACIJA</vt:lpstr>
      <vt:lpstr>EI</vt:lpstr>
      <vt:lpstr>OPREMA</vt:lpstr>
      <vt:lpstr>EI!___xlnm.Print_Area</vt:lpstr>
      <vt:lpstr>'GO popis'!___xlnm.Print_Area</vt:lpstr>
      <vt:lpstr>'GO splošne opombe'!___xlnm.Print_Area</vt:lpstr>
      <vt:lpstr>OPREMA!___xlnm.Print_Area</vt:lpstr>
      <vt:lpstr>rekapitulacija!___xlnm.Print_Area</vt:lpstr>
      <vt:lpstr>'SI OGREVANJE, HLAJENJE'!___xlnm.Print_Area</vt:lpstr>
      <vt:lpstr>'SI PREZRAČEVANJE'!___xlnm.Print_Area</vt:lpstr>
      <vt:lpstr>'SI Rekapitulacija'!___xlnm.Print_Area</vt:lpstr>
      <vt:lpstr>'SI Splošno'!___xlnm.Print_Area</vt:lpstr>
      <vt:lpstr>'SI VODOVOD, KANALIZACIJA'!___xlnm.Print_Area</vt:lpstr>
      <vt:lpstr>EI!___xlnm.Print_Titles</vt:lpstr>
      <vt:lpstr>EI!__xlnm.Print_Area</vt:lpstr>
      <vt:lpstr>'GO popis'!__xlnm.Print_Area</vt:lpstr>
      <vt:lpstr>'GO splošne opombe'!__xlnm.Print_Area</vt:lpstr>
      <vt:lpstr>OPREMA!__xlnm.Print_Area</vt:lpstr>
      <vt:lpstr>rekapitulacija!__xlnm.Print_Area</vt:lpstr>
      <vt:lpstr>'SI OGREVANJE, HLAJENJE'!__xlnm.Print_Area</vt:lpstr>
      <vt:lpstr>'SI PREZRAČEVANJE'!__xlnm.Print_Area</vt:lpstr>
      <vt:lpstr>'SI Rekapitulacija'!__xlnm.Print_Area</vt:lpstr>
      <vt:lpstr>'SI Splošno'!__xlnm.Print_Area</vt:lpstr>
      <vt:lpstr>'SI VODOVOD, KANALIZACIJA'!__xlnm.Print_Area</vt:lpstr>
      <vt:lpstr>EI!__xlnm.Print_Titles</vt:lpstr>
      <vt:lpstr>'GO popis'!Excel_BuiltIn_Print_Area</vt:lpstr>
      <vt:lpstr>OPREMA!Excel_BuiltIn_Print_Area</vt:lpstr>
      <vt:lpstr>EI!Področje_tiskanja</vt:lpstr>
      <vt:lpstr>'GO popis'!Področje_tiskanja</vt:lpstr>
      <vt:lpstr>'GO splošne opombe'!Področje_tiskanja</vt:lpstr>
      <vt:lpstr>OPREMA!Področje_tiskanja</vt:lpstr>
      <vt:lpstr>rekapitulacija!Področje_tiskanja</vt:lpstr>
      <vt:lpstr>'SI OGREVANJE, HLAJENJE'!Področje_tiskanja</vt:lpstr>
      <vt:lpstr>'SI PREZRAČEVANJE'!Področje_tiskanja</vt:lpstr>
      <vt:lpstr>'SI Rekapitulacija'!Področje_tiskanja</vt:lpstr>
      <vt:lpstr>'SI Splošno'!Področje_tiskanja</vt:lpstr>
      <vt:lpstr>'SI VODOVOD, KANALIZACIJA'!Področje_tiskanja</vt:lpstr>
      <vt:lpstr>'SI OGREVANJE, HLAJENJE'!Print_Area</vt:lpstr>
      <vt:lpstr>'SI PREZRAČEVANJE'!Print_Area</vt:lpstr>
      <vt:lpstr>'SI Rekapitulacija'!Print_Area</vt:lpstr>
      <vt:lpstr>'SI Splošno'!Print_Area</vt:lpstr>
      <vt:lpstr>'SI VODOVOD, KANALIZACIJA'!Print_Area</vt:lpstr>
      <vt:lpstr>EI!Tiskanje_naslovov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Loti Windschnurer</dc:creator>
  <cp:lastModifiedBy>Julija Prepeluh</cp:lastModifiedBy>
  <dcterms:created xsi:type="dcterms:W3CDTF">2024-07-04T04:29:20Z</dcterms:created>
  <dcterms:modified xsi:type="dcterms:W3CDTF">2024-07-04T06:00:36Z</dcterms:modified>
</cp:coreProperties>
</file>