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10" activeTab="0"/>
  </bookViews>
  <sheets>
    <sheet name="rekapitulacija" sheetId="1" r:id="rId1"/>
    <sheet name="popis del" sheetId="2" r:id="rId2"/>
  </sheets>
  <definedNames>
    <definedName name="Excel_BuiltIn_Print_Area" localSheetId="1">'popis del'!$A$2:$G$102</definedName>
    <definedName name="_xlnm.Print_Area" localSheetId="1">'popis del'!$A$1:$G$169</definedName>
  </definedNames>
  <calcPr fullCalcOnLoad="1"/>
</workbook>
</file>

<file path=xl/sharedStrings.xml><?xml version="1.0" encoding="utf-8"?>
<sst xmlns="http://schemas.openxmlformats.org/spreadsheetml/2006/main" count="404" uniqueCount="197">
  <si>
    <t>objekt:</t>
  </si>
  <si>
    <t>NADSTREŠEK PRED MRLIŠKIMI VEŽICAMI</t>
  </si>
  <si>
    <t>investitor:</t>
  </si>
  <si>
    <t>ŽALE JAVNO PODJETJE, d.o.o.</t>
  </si>
  <si>
    <t xml:space="preserve">A </t>
  </si>
  <si>
    <t>GRADBENA DELA</t>
  </si>
  <si>
    <t xml:space="preserve">A1 </t>
  </si>
  <si>
    <t>PREDDELA IN RAZNA DELA SKUPAJ</t>
  </si>
  <si>
    <t xml:space="preserve">A2 </t>
  </si>
  <si>
    <t>RUŠITVE</t>
  </si>
  <si>
    <t xml:space="preserve">A3 </t>
  </si>
  <si>
    <t>ZEMELJSKA DELA</t>
  </si>
  <si>
    <t xml:space="preserve">A4 </t>
  </si>
  <si>
    <t xml:space="preserve">ARMIRANO-BETONSKA DELA </t>
  </si>
  <si>
    <t>A5</t>
  </si>
  <si>
    <t>TESARSKA DELA</t>
  </si>
  <si>
    <t>A6</t>
  </si>
  <si>
    <t>ZIDARSKA DELA</t>
  </si>
  <si>
    <t>GRADBENA DELA SKUPAJ:</t>
  </si>
  <si>
    <t>B./</t>
  </si>
  <si>
    <t>OBRTNIŠKA DELA</t>
  </si>
  <si>
    <t>B1</t>
  </si>
  <si>
    <t>KLEPARSKA DELA</t>
  </si>
  <si>
    <t>B2</t>
  </si>
  <si>
    <t>KLJUČAVNIČARSKA IN PASARSKA DELA</t>
  </si>
  <si>
    <t>B3</t>
  </si>
  <si>
    <t>MIZARSKA DELA</t>
  </si>
  <si>
    <t>B4</t>
  </si>
  <si>
    <t>KAMNOSEŠKA DELA</t>
  </si>
  <si>
    <t>B5</t>
  </si>
  <si>
    <t>STEKLARSKA DELA</t>
  </si>
  <si>
    <t>OBRTNIŠKA DELA SKUPAJ:</t>
  </si>
  <si>
    <t>GRADBENA IN OBRTNIŠKA DELA SKUPAJ:</t>
  </si>
  <si>
    <t>Vsi projekti z načrti in vsemi grafičnimi prilogami, kot tudi ves tekstovni del, vsa poročila in vsi opisi ter sheme so sestavni del tega popisa del in jih mora ponudnik obvezno upoštevati pri sami izdelavi ponudbe. Navedene načrte, grafične priloge, ves tekstualni del, vsa poročila, vsa poročila in vsi opisi ter sheme mora ponudnik upoštevati tudi če se besedilo popisa ne sklicuje na konkretne sheme.</t>
  </si>
  <si>
    <t xml:space="preserve">Izdelavo ponudb in izvedbo projekta je potrebno izdelati skladno z načrtom. Načrt je potrebno upoštevati v celoti (risbe, opisi in popisi). </t>
  </si>
  <si>
    <t>V primeru tiskarskih napak in morebitnih neskladij v projektu, je ponudnik ali izvajalec dolžan na to opozoriti odgovornega projektanta.</t>
  </si>
  <si>
    <t>Ponudnik ali izvajalec je dolžan pred pričetkom del pregledati dokumentacijo in opozoriti na morebitno tehnično pomanjkljivost izvedbenih detajlov, risb, opisov ali popisov. Predloge potrdita odgovorni projektant in investitor.</t>
  </si>
  <si>
    <t>V sklop izvajalčeve ponudbe sodijo vsi montažni načrti, ki jih pred izvedbo glede tehnične pravilnosti, zahtevane kakovosti in izgleda potrdi odgovorni projektant.</t>
  </si>
  <si>
    <t xml:space="preserve">  </t>
  </si>
  <si>
    <t>Kjer ni opredeljenega izvedbenega industrijskega detajla ali izdelka, ga mora izvajalec pred izvedbo predstaviti, izbor potrdita odgovorni projektant in investitor.</t>
  </si>
  <si>
    <t>V ceni pogodbenih postavke je zajeti:</t>
  </si>
  <si>
    <t>Ves osnovni in pomožni material, vse prenose in transporte, finalno obdelavo, vse za gotove izvedene in vgrajene elemente oziroma materiale.</t>
  </si>
  <si>
    <t>A./</t>
  </si>
  <si>
    <t>poz.</t>
  </si>
  <si>
    <t>opis dela oz. dobave</t>
  </si>
  <si>
    <t>ME</t>
  </si>
  <si>
    <t>količina</t>
  </si>
  <si>
    <t>cena/enoto</t>
  </si>
  <si>
    <t>skupaj</t>
  </si>
  <si>
    <t>PREDDELA IN RAZNA DELA</t>
  </si>
  <si>
    <t xml:space="preserve">1 </t>
  </si>
  <si>
    <t>Zavarovanje gradbišča v času gradnje: gradbiščne ograje dolžine cca 150m1, označba gradbišča, ureditev koridorjev transporta in začasne deponije. Vsi elementi zavarovanja se po končanih delih odstranijo.</t>
  </si>
  <si>
    <t>kpl</t>
  </si>
  <si>
    <t>2</t>
  </si>
  <si>
    <t>Zaščita površin v času adaptacije: tlaki, stene, stropi, zasteklitve, nepomična oprema... z odstranitvijo le te skupaj z odpadki in odvozom na stalno deponijo, s plačilom takse.</t>
  </si>
  <si>
    <t>3</t>
  </si>
  <si>
    <t xml:space="preserve">Izvedba protiprašne zaščite proti obstoječim prostorom ki se ne obdelujejo, z začasnimi stenami in oblogami iz OSB oziroma mavčnih plošč in PE folijo. </t>
  </si>
  <si>
    <t>m2</t>
  </si>
  <si>
    <t>4</t>
  </si>
  <si>
    <t>Vsi pomični in nepomični delovni odri, potrebni za vsa gradbena in obrtniška dela, za vse čas gradnje, z vsemi eventualno potrebnimi prestavitvami, podiranji in ponovnimi postavitvami odrov. Bruto površina prostorov cca 200m2. Delo na višini do 5m.</t>
  </si>
  <si>
    <t>5</t>
  </si>
  <si>
    <t>Izdelava kompletne PID dokumentacije izvedenih del, po vrisanih spremembah v načrtih PZI ki jih pripravi izvajalec. PID dokumentacija v 3 izvodih.</t>
  </si>
  <si>
    <t xml:space="preserve">6 </t>
  </si>
  <si>
    <t>Geodetska izmera in zakoličba novih elementov.</t>
  </si>
  <si>
    <t>7</t>
  </si>
  <si>
    <t>Razna dodatna in nepredvidena dela, Ocena.</t>
  </si>
  <si>
    <t>R</t>
  </si>
  <si>
    <t>OP: V ceni vseh rušitev je zajeti odvoz ruševin na stalno deponijo s plačilom takse.</t>
  </si>
  <si>
    <t>Odstranitev dela korita za cvetje.</t>
  </si>
  <si>
    <t>1a</t>
  </si>
  <si>
    <t>odstranitev zemljine in zasaditve</t>
  </si>
  <si>
    <t>m3</t>
  </si>
  <si>
    <t>1b</t>
  </si>
  <si>
    <t>odrez betona stene okroglega korita, debeline 20-30cm.</t>
  </si>
  <si>
    <t>m1</t>
  </si>
  <si>
    <t xml:space="preserve">1c </t>
  </si>
  <si>
    <t>rušenje betona, z odrezom na segmente primerne za transport</t>
  </si>
  <si>
    <t>1d</t>
  </si>
  <si>
    <t>odstranitev obrob, podkonstrukcij, mask....</t>
  </si>
  <si>
    <t xml:space="preserve">2 </t>
  </si>
  <si>
    <t xml:space="preserve">Rušenje kamnitega tlaka s podlogo. Kamen debeline do 5cm, z lepilom oz malto, vključno z betonsko podlogo, debeline do 20cm. Kamen se odstrani v rastru plošč, z odrezom betonske podlage, akr je vse zajeti v ceni postavke. </t>
  </si>
  <si>
    <t>2a</t>
  </si>
  <si>
    <t>lokalne odstranitve tlaka na ploščadi pred dvorano</t>
  </si>
  <si>
    <t>2b</t>
  </si>
  <si>
    <t>površinska odstranitve tlaka pred vežicami</t>
  </si>
  <si>
    <t xml:space="preserve">3 </t>
  </si>
  <si>
    <t>Odstranitev drobne opreme, označb, košev....</t>
  </si>
  <si>
    <t>Razne rušitve in odstranitve.</t>
  </si>
  <si>
    <t>4a</t>
  </si>
  <si>
    <t>KV</t>
  </si>
  <si>
    <t>ur</t>
  </si>
  <si>
    <t>4b</t>
  </si>
  <si>
    <t>PK</t>
  </si>
  <si>
    <t>4c</t>
  </si>
  <si>
    <t>NK</t>
  </si>
  <si>
    <t xml:space="preserve">5 </t>
  </si>
  <si>
    <t>Vrtanje betona za vgradnjo sider globine 20cm, z zalitjem le teh z ekspanzinjsko maso.</t>
  </si>
  <si>
    <t>kos</t>
  </si>
  <si>
    <t>Razne rušitve betonov, pozidav, podog....</t>
  </si>
  <si>
    <t xml:space="preserve">7 </t>
  </si>
  <si>
    <t>RUŠITVE SKUPAJ</t>
  </si>
  <si>
    <t>OP: V ceni vseh rušitev je zajeti odvoz ruševin na gradbiščno deponijo.</t>
  </si>
  <si>
    <t>Ročni in strojni Izkop jam za temelje , globine do 1m.</t>
  </si>
  <si>
    <t>Planiranje in utrjevanje dna izkopa do predpisane trdnosti.</t>
  </si>
  <si>
    <t>Zasip za temelji, z izkopanim materialom.</t>
  </si>
  <si>
    <t xml:space="preserve">4 </t>
  </si>
  <si>
    <t>Nakladanje in odvoz odvečnega materiala od izkopov v javno deponijo, oddaljeno do 10 km, s planiranjem na odlagališču in plačilom takse. Količina v raščenem stanju.</t>
  </si>
  <si>
    <t>Ureditev obstoječe zelenice, po posegih, humusiranje, planiranje in zatravitev pasu širine 1m.</t>
  </si>
  <si>
    <t>Humusiranje in zasaditev korita, s sezonskim cvetjem in grmovnicami, po dogovoru z naročnikom.</t>
  </si>
  <si>
    <t>ZEMELJSKA DELA SKUPAJ:</t>
  </si>
  <si>
    <t>opis dela oz.dobave</t>
  </si>
  <si>
    <t>enota</t>
  </si>
  <si>
    <t>Dobava in vgradnja podložnega betona, kvalitete C 12/15</t>
  </si>
  <si>
    <t>nearmiran podložni beton pod temelji (točkovni temelji in temeljne grede, talne plošče), debeline 10cm</t>
  </si>
  <si>
    <t>Dobava in vgradnja betona, kvalitete C 25/30 v nevidne konstrukcije</t>
  </si>
  <si>
    <t>točkovni temelji preseka 0,20-0,30 m3/m2-m1</t>
  </si>
  <si>
    <t xml:space="preserve">Dobava in vgradnja betona, kvalitete C 25/30 v vidne konstrukcije, kvaliteta opaža VB3. </t>
  </si>
  <si>
    <t>Izvajalec je dolžan na lastne stroške sanirati nepravilnosti izvedbe vidnih betonov, z vsemi potrebnimi brušenji, kitanji in premazi. Vsi vogali brez trikotne letvice, minimalno posneti.</t>
  </si>
  <si>
    <t>3a</t>
  </si>
  <si>
    <t>dobetoniranje krožnega AB korita, preseka od 0,12-0,20m3/m2.m1</t>
  </si>
  <si>
    <t>Dobava, obdelava, polaganje in armature.</t>
  </si>
  <si>
    <t>kg</t>
  </si>
  <si>
    <t>Razna zalitja in obbetoniranja ob prebojih, prehodih...beton C25/30</t>
  </si>
  <si>
    <t>ARMIRANO-BETONSKA DELA SKUPAJ</t>
  </si>
  <si>
    <t>Opaži nevidnih konstrukcij</t>
  </si>
  <si>
    <t xml:space="preserve">1a </t>
  </si>
  <si>
    <t>Opaž točkovnih temeljev</t>
  </si>
  <si>
    <t>Opaži vidnih konstrukcij VB3</t>
  </si>
  <si>
    <t>opaž dobetoniranja betonskega okroglega korita.</t>
  </si>
  <si>
    <t>Opaž škatel za prehode v AB kosntrukcijah.</t>
  </si>
  <si>
    <t xml:space="preserve">A5 </t>
  </si>
  <si>
    <t>TESARSKA DELA SKUPAJ:</t>
  </si>
  <si>
    <t xml:space="preserve">Grobi in fini omet dobetonirane konstrukcije, kot podloga za oblaganje s kamnom, v polkrožni obliki za plošče 40/70/2cm. </t>
  </si>
  <si>
    <t xml:space="preserve">Zidarska pomoč pri obrtniških delih </t>
  </si>
  <si>
    <t xml:space="preserve">2b </t>
  </si>
  <si>
    <t xml:space="preserve">2c </t>
  </si>
  <si>
    <t>Dobava in vgradnja INOX kotnikov, proflov, obrob, konzol instalacij.</t>
  </si>
  <si>
    <t xml:space="preserve">A6 </t>
  </si>
  <si>
    <t>ZIDARSKA DELA SKUPAJ:</t>
  </si>
  <si>
    <t xml:space="preserve">B  </t>
  </si>
  <si>
    <t xml:space="preserve">B1  </t>
  </si>
  <si>
    <t>Izdelava, dobava in montaža obrob iz alu pločevine, debeline min 1mm, v barvi v RAL-u po izboru projektanta, z vsemi odkapi,m zaključki in tesnjenji, z vso potrebno podkosnstrukcijo.</t>
  </si>
  <si>
    <t>obroba spoja nadstrešnice in steno poslovilne dvorane rš do 75cm.</t>
  </si>
  <si>
    <t xml:space="preserve">1b </t>
  </si>
  <si>
    <t>obroba roba nadstrešnic, po detajlu, dim cca 120x20mm.</t>
  </si>
  <si>
    <t>1b1</t>
  </si>
  <si>
    <t>radij 13m</t>
  </si>
  <si>
    <t>1b2</t>
  </si>
  <si>
    <t>radij 18,5m</t>
  </si>
  <si>
    <t>1b3</t>
  </si>
  <si>
    <t>Radij 4,4m</t>
  </si>
  <si>
    <t>Popravila obstoječih obrob, kap, mask....</t>
  </si>
  <si>
    <t>drobni material</t>
  </si>
  <si>
    <t>KLEPARSKA DELA SKUPAJ:</t>
  </si>
  <si>
    <t xml:space="preserve">B2 </t>
  </si>
  <si>
    <t>Izdelava, dobava in montaža nosilnih jeklenih konstrukcij, kvaliteta jekla S235. Konstrukcija nadstreška.</t>
  </si>
  <si>
    <r>
      <t xml:space="preserve">Finalna obdelava AKZ: C3 (srednja), kategorija korozivnosti: lm3, zahtevana trajnost zaščite: H (več kot 15 let), </t>
    </r>
    <r>
      <rPr>
        <sz val="10"/>
        <rFont val="Arial"/>
        <family val="2"/>
      </rPr>
      <t>čiščenje: St 2 (temeljito ročno in strojno čiščenje)</t>
    </r>
    <r>
      <rPr>
        <sz val="10"/>
        <rFont val="Arial"/>
        <family val="2"/>
      </rPr>
      <t>, opis površine po čiščenju: Wa 2; Obdelava 200μm; prvi nanos epoksi VB (kot, npr.: 2x Hemdur) 160μm; drugi nanos poliuretan VB (kot, npr.: 2x Hemuthane Enamel) 40μm</t>
    </r>
  </si>
  <si>
    <t>okrogli stebri 219,1/6,3mm</t>
  </si>
  <si>
    <t>okrogli jekleni nosilci 244,5/8mm</t>
  </si>
  <si>
    <t>jekleni nosilci T profila</t>
  </si>
  <si>
    <t xml:space="preserve">1d </t>
  </si>
  <si>
    <t>obroba L profila</t>
  </si>
  <si>
    <t>1e</t>
  </si>
  <si>
    <t>priključne pločevine in dekorativne obloge</t>
  </si>
  <si>
    <t xml:space="preserve">1f </t>
  </si>
  <si>
    <t>drobni in sidrni material</t>
  </si>
  <si>
    <t>Izdelava, dobava in montaža nosilnih jeklenih konstrukcij, kvaliteta jekla S235. Konzole klopi..</t>
  </si>
  <si>
    <r>
      <t xml:space="preserve">Finalna obdelava AKZ: C3 (srednja), kategorija korozivnosti: lm3, zahtevana trajnost zaščite: H (več kot 15 let), </t>
    </r>
    <r>
      <rPr>
        <sz val="10"/>
        <rFont val="Arial"/>
        <family val="2"/>
      </rPr>
      <t>čiščenje: St 2 (temeljito ročno in strojno čiščenje)</t>
    </r>
    <r>
      <rPr>
        <sz val="10"/>
        <rFont val="Arial"/>
        <family val="2"/>
      </rPr>
      <t>, opis površine po čiščenju: Wa 2; Obdelava 200μm; prvi nanos epoksi VB (kot, npr.: 2x Hemdur 18500) 160μm; drugi nanos poliuretan VB (kot, npr.: 2x Hemuthane Enamel 58510) 40μm</t>
    </r>
  </si>
  <si>
    <t>L profili 60x60x520mm</t>
  </si>
  <si>
    <t>KLJUČAVNIČARSKA IN PASARSKA DELA SKUPAJ:</t>
  </si>
  <si>
    <t xml:space="preserve">B3   </t>
  </si>
  <si>
    <t>1</t>
  </si>
  <si>
    <t>Izdelava, dobava in vgradnja oblog klopi iz masivnih hrastovih letev 13x6x200cm, polkrožne tlorisne oblike, pritrjenih z INOX imbus vijaki. Les globinsko impregniran.</t>
  </si>
  <si>
    <t>Polmer klopi 1,6m, širine 45cm</t>
  </si>
  <si>
    <t>MIZARSKA DELA SKUPAJ:</t>
  </si>
  <si>
    <t>Izdelava, dobava in montaža kamnitih oblog korita za cvetje, izgleda kot obstoječi kamen - tonalit, z lepljenjem in sidranjem v pdolago, brez fug, z napravo brezbarvne impregnacije.</t>
  </si>
  <si>
    <t>kamnite plošče 40x70x2cm.</t>
  </si>
  <si>
    <t>police 40x120x5cm</t>
  </si>
  <si>
    <t>Izdelava, dobava in montaža kamnitih oblog tlaka, kamen kot obstoječi, v debelini 3cm, v različnih dimenzijah, kot obstoječe tlakovanje, z vstavljenimi pasovi in plošačmi temnejšega kamna, kot obstoječe tlakovanje. Polaganje v betonsko podlago debeline 15cm, ki jo je zajeti v ceni. Tlak niveliran na obstoječi tlak, z izvedbo dilatacije na stiku novo/staro.</t>
  </si>
  <si>
    <t>Oblaganje/krpanje površin po 3m2.</t>
  </si>
  <si>
    <t>oblaganje tlaka pred vežicami, pasovi 2,5m.</t>
  </si>
  <si>
    <t>Lokalna popravila obstoječega kamnitega tlaka. Niveliranje prehodov, izvedba dilatacij...Krpanje poškodb, fugiranje, brušenje, naprava brezbarvne nedrseče impregnacije.</t>
  </si>
  <si>
    <t>KAMNOSEŠKA DELA SKUPAJ:</t>
  </si>
  <si>
    <t>nadstrešek pred dvorano</t>
  </si>
  <si>
    <t>nadstrešek pred vežicami</t>
  </si>
  <si>
    <t>STEKLARSKA  DELA SKUPAJ:</t>
  </si>
  <si>
    <t>REKAPITULACIJA</t>
  </si>
  <si>
    <t>OPIS</t>
  </si>
  <si>
    <t>SKUPNA PONUDBENA VREDNOST
V EUR brez DDV</t>
  </si>
  <si>
    <t>V/Na __________________, dne ____________</t>
  </si>
  <si>
    <t>_________________________</t>
  </si>
  <si>
    <t>Žig ponudnika:</t>
  </si>
  <si>
    <t>(naziv ponudnika)</t>
  </si>
  <si>
    <t>(ime in priimek ter  podpis odgovorne osebe)</t>
  </si>
  <si>
    <t>ŠT. JAVNEGA NAROČILA: ŽALE-30/18</t>
  </si>
  <si>
    <t>Nadstrešek nad mrliškimi vežicami</t>
  </si>
  <si>
    <t>Izdelava, dobava in vgardnja steklene obloge ločnih streh nadstreška, iz lepljenega varnostnega stekla 2 x 6/6mm, z vmesno folijo za zaščito pred soncem, po izboru projektanta - zaščita prehoda 80/100 sončnih žarkov, oz stop sol stekla ali podobno. Steklo fiksirano z alu prfili, prašno barvani v RAL-u po izboru projektanta, s pritrjevanjem v nosilno jeklenom konstrukcijo. Po dolžini se plošče prekrivajo prez profilov. Plošče po robovih konično prirezane glede na lokacijo, po načrtu polaganja. Steklo ustrezno certificirano za stekelne nadstreške.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</si>
</sst>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 _S_I_T_-;_-@_-"/>
    <numFmt numFmtId="165" formatCode="#,##0.00\ [$€-424];[Red]\-#,##0.00\ [$€-424]"/>
    <numFmt numFmtId="166" formatCode="#,##0.00&quot; €&quot;"/>
    <numFmt numFmtId="167" formatCode="#,##0.0000"/>
  </numFmts>
  <fonts count="52">
    <font>
      <sz val="11"/>
      <name val="Arial Narrow CE"/>
      <family val="2"/>
    </font>
    <font>
      <sz val="10"/>
      <name val="Arial"/>
      <family val="0"/>
    </font>
    <font>
      <sz val="11"/>
      <color indexed="8"/>
      <name val="Arial"/>
      <family val="2"/>
    </font>
    <font>
      <sz val="11"/>
      <color indexed="17"/>
      <name val="Calibri"/>
      <family val="2"/>
    </font>
    <font>
      <sz val="10"/>
      <name val="Times New Roman CE"/>
      <family val="1"/>
    </font>
    <font>
      <sz val="10"/>
      <name val="Arial CE"/>
      <family val="2"/>
    </font>
    <font>
      <sz val="10"/>
      <color indexed="8"/>
      <name val="Cambria"/>
      <family val="1"/>
    </font>
    <font>
      <sz val="11"/>
      <name val="Arial Narrow"/>
      <family val="2"/>
    </font>
    <font>
      <b/>
      <sz val="11"/>
      <name val="Arial Narrow"/>
      <family val="2"/>
    </font>
    <font>
      <sz val="11"/>
      <color indexed="18"/>
      <name val="Arial Narrow"/>
      <family val="2"/>
    </font>
    <font>
      <sz val="11"/>
      <color indexed="8"/>
      <name val="Arial Narrow"/>
      <family val="2"/>
    </font>
    <font>
      <b/>
      <sz val="11"/>
      <color indexed="8"/>
      <name val="Arial Narrow"/>
      <family val="2"/>
    </font>
    <font>
      <b/>
      <sz val="11"/>
      <name val="Tahoma"/>
      <family val="2"/>
    </font>
    <font>
      <sz val="11"/>
      <name val="Tahoma"/>
      <family val="2"/>
    </font>
    <font>
      <b/>
      <sz val="12"/>
      <name val="Tahoma"/>
      <family val="2"/>
    </font>
    <font>
      <sz val="12"/>
      <name val="Tahoma"/>
      <family val="2"/>
    </font>
    <font>
      <sz val="14"/>
      <name val="Tahoma"/>
      <family val="2"/>
    </font>
    <font>
      <sz val="11"/>
      <color indexed="8"/>
      <name val="Calibri"/>
      <family val="2"/>
    </font>
    <font>
      <sz val="11"/>
      <color indexed="9"/>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4"/>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00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thin"/>
    </border>
    <border>
      <left style="thin"/>
      <right style="medium"/>
      <top style="medium"/>
      <bottom style="thin"/>
    </border>
    <border>
      <left style="medium"/>
      <right/>
      <top/>
      <bottom style="medium"/>
    </border>
    <border>
      <left style="thin"/>
      <right style="medium"/>
      <top style="thin"/>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2" fillId="0" borderId="0">
      <alignment/>
      <protection/>
    </xf>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2" fillId="0" borderId="0">
      <alignment/>
      <protection/>
    </xf>
    <xf numFmtId="0" fontId="37" fillId="27" borderId="1" applyNumberFormat="0" applyAlignment="0" applyProtection="0"/>
    <xf numFmtId="0" fontId="3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1" borderId="1" applyNumberFormat="0" applyAlignment="0" applyProtection="0"/>
    <xf numFmtId="0" fontId="45" fillId="0" borderId="6" applyNumberFormat="0" applyFill="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46" fillId="32" borderId="0" applyNumberFormat="0" applyBorder="0" applyAlignment="0" applyProtection="0"/>
    <xf numFmtId="0" fontId="5" fillId="0" borderId="0">
      <alignment/>
      <protection/>
    </xf>
    <xf numFmtId="0" fontId="2" fillId="0" borderId="0">
      <alignment/>
      <protection/>
    </xf>
    <xf numFmtId="0" fontId="0" fillId="33" borderId="7" applyNumberFormat="0" applyFont="0" applyAlignment="0" applyProtection="0"/>
    <xf numFmtId="0" fontId="6" fillId="0" borderId="0">
      <alignment vertical="top" wrapText="1"/>
      <protection/>
    </xf>
    <xf numFmtId="0" fontId="47" fillId="27" borderId="8"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164" fontId="0" fillId="0" borderId="0" applyFill="0" applyBorder="0" applyAlignment="0" applyProtection="0"/>
    <xf numFmtId="0" fontId="50" fillId="0" borderId="0" applyNumberFormat="0" applyFill="0" applyBorder="0" applyAlignment="0" applyProtection="0"/>
  </cellStyleXfs>
  <cellXfs count="145">
    <xf numFmtId="0" fontId="0" fillId="0" borderId="0" xfId="0" applyAlignment="1">
      <alignment/>
    </xf>
    <xf numFmtId="0" fontId="7" fillId="0" borderId="0" xfId="0" applyFont="1" applyAlignment="1" applyProtection="1">
      <alignment vertical="top"/>
      <protection/>
    </xf>
    <xf numFmtId="49" fontId="7" fillId="0" borderId="0" xfId="0" applyNumberFormat="1" applyFont="1" applyAlignment="1" applyProtection="1">
      <alignment horizontal="left" vertical="top"/>
      <protection/>
    </xf>
    <xf numFmtId="0" fontId="7" fillId="0" borderId="0" xfId="0" applyFont="1" applyAlignment="1" applyProtection="1">
      <alignment horizontal="justify" vertical="top"/>
      <protection/>
    </xf>
    <xf numFmtId="0" fontId="7" fillId="0" borderId="0" xfId="0" applyFont="1" applyAlignment="1" applyProtection="1">
      <alignment horizontal="center" vertical="top"/>
      <protection/>
    </xf>
    <xf numFmtId="4" fontId="7" fillId="0" borderId="0" xfId="0" applyNumberFormat="1" applyFont="1" applyAlignment="1" applyProtection="1">
      <alignment vertical="top"/>
      <protection/>
    </xf>
    <xf numFmtId="165" fontId="7" fillId="0" borderId="0" xfId="0" applyNumberFormat="1" applyFont="1" applyAlignment="1" applyProtection="1">
      <alignment vertical="top"/>
      <protection/>
    </xf>
    <xf numFmtId="0" fontId="7" fillId="0" borderId="0" xfId="0" applyFont="1" applyAlignment="1" applyProtection="1">
      <alignment horizontal="left" vertical="top" wrapText="1"/>
      <protection/>
    </xf>
    <xf numFmtId="49" fontId="8" fillId="0" borderId="0" xfId="0" applyNumberFormat="1" applyFont="1" applyAlignment="1" applyProtection="1">
      <alignment horizontal="left" vertical="top"/>
      <protection/>
    </xf>
    <xf numFmtId="0" fontId="8" fillId="0" borderId="0" xfId="0" applyFont="1" applyFill="1" applyBorder="1" applyAlignment="1" applyProtection="1">
      <alignment horizontal="justify" vertical="top" wrapText="1"/>
      <protection/>
    </xf>
    <xf numFmtId="0" fontId="8" fillId="0" borderId="0" xfId="0" applyFont="1" applyAlignment="1" applyProtection="1">
      <alignment horizontal="center" vertical="top" wrapText="1"/>
      <protection/>
    </xf>
    <xf numFmtId="4" fontId="8" fillId="0" borderId="0" xfId="0" applyNumberFormat="1" applyFont="1" applyAlignment="1" applyProtection="1">
      <alignment horizontal="left" vertical="top"/>
      <protection/>
    </xf>
    <xf numFmtId="165" fontId="8" fillId="0" borderId="0" xfId="0" applyNumberFormat="1" applyFont="1" applyAlignment="1" applyProtection="1">
      <alignment horizontal="left" vertical="top"/>
      <protection/>
    </xf>
    <xf numFmtId="165" fontId="8" fillId="0" borderId="0" xfId="0" applyNumberFormat="1" applyFont="1" applyAlignment="1" applyProtection="1">
      <alignment horizontal="right" vertical="top"/>
      <protection/>
    </xf>
    <xf numFmtId="0" fontId="8" fillId="0" borderId="0" xfId="0" applyFont="1" applyAlignment="1" applyProtection="1">
      <alignment horizontal="left" vertical="top" wrapText="1"/>
      <protection/>
    </xf>
    <xf numFmtId="0" fontId="7" fillId="0" borderId="0" xfId="0" applyFont="1" applyBorder="1" applyAlignment="1" applyProtection="1">
      <alignment vertical="top"/>
      <protection/>
    </xf>
    <xf numFmtId="49" fontId="7" fillId="0" borderId="0" xfId="0" applyNumberFormat="1" applyFont="1" applyBorder="1" applyAlignment="1" applyProtection="1">
      <alignment horizontal="left" vertical="top"/>
      <protection/>
    </xf>
    <xf numFmtId="0" fontId="7" fillId="0" borderId="0" xfId="0" applyFont="1" applyBorder="1" applyAlignment="1" applyProtection="1">
      <alignment horizontal="justify" vertical="top"/>
      <protection/>
    </xf>
    <xf numFmtId="0" fontId="7" fillId="0" borderId="0" xfId="0" applyFont="1" applyBorder="1" applyAlignment="1" applyProtection="1">
      <alignment horizontal="center" vertical="top"/>
      <protection/>
    </xf>
    <xf numFmtId="4" fontId="7" fillId="0" borderId="0" xfId="0" applyNumberFormat="1" applyFont="1" applyBorder="1" applyAlignment="1" applyProtection="1">
      <alignment vertical="top"/>
      <protection/>
    </xf>
    <xf numFmtId="165" fontId="7" fillId="0" borderId="0" xfId="0" applyNumberFormat="1" applyFont="1" applyBorder="1" applyAlignment="1" applyProtection="1">
      <alignment vertical="top"/>
      <protection/>
    </xf>
    <xf numFmtId="0" fontId="7" fillId="0" borderId="0" xfId="0" applyFont="1" applyFill="1" applyBorder="1" applyAlignment="1" applyProtection="1">
      <alignment vertical="top"/>
      <protection/>
    </xf>
    <xf numFmtId="49" fontId="8" fillId="34" borderId="10" xfId="0" applyNumberFormat="1" applyFont="1" applyFill="1" applyBorder="1" applyAlignment="1" applyProtection="1">
      <alignment horizontal="left" vertical="top"/>
      <protection/>
    </xf>
    <xf numFmtId="0" fontId="8" fillId="34" borderId="11" xfId="0" applyFont="1" applyFill="1" applyBorder="1" applyAlignment="1" applyProtection="1">
      <alignment horizontal="justify" vertical="top"/>
      <protection/>
    </xf>
    <xf numFmtId="0" fontId="8" fillId="34" borderId="11" xfId="0" applyFont="1" applyFill="1" applyBorder="1" applyAlignment="1" applyProtection="1">
      <alignment horizontal="center" vertical="top"/>
      <protection/>
    </xf>
    <xf numFmtId="4" fontId="8" fillId="34" borderId="11" xfId="0" applyNumberFormat="1" applyFont="1" applyFill="1" applyBorder="1" applyAlignment="1" applyProtection="1">
      <alignment horizontal="left" vertical="top"/>
      <protection/>
    </xf>
    <xf numFmtId="165" fontId="8" fillId="34" borderId="11" xfId="0" applyNumberFormat="1" applyFont="1" applyFill="1" applyBorder="1" applyAlignment="1" applyProtection="1">
      <alignment horizontal="right" vertical="top"/>
      <protection/>
    </xf>
    <xf numFmtId="165" fontId="8" fillId="34" borderId="12" xfId="0" applyNumberFormat="1" applyFont="1" applyFill="1" applyBorder="1" applyAlignment="1" applyProtection="1">
      <alignment horizontal="right" vertical="top"/>
      <protection/>
    </xf>
    <xf numFmtId="0" fontId="7" fillId="0" borderId="0" xfId="0" applyFont="1" applyFill="1" applyAlignment="1" applyProtection="1">
      <alignment vertical="top"/>
      <protection/>
    </xf>
    <xf numFmtId="49" fontId="8" fillId="0" borderId="13" xfId="0" applyNumberFormat="1" applyFont="1" applyBorder="1" applyAlignment="1" applyProtection="1">
      <alignment horizontal="left" vertical="top"/>
      <protection/>
    </xf>
    <xf numFmtId="0" fontId="8" fillId="0" borderId="0" xfId="0" applyFont="1" applyBorder="1" applyAlignment="1" applyProtection="1">
      <alignment horizontal="justify" vertical="top"/>
      <protection/>
    </xf>
    <xf numFmtId="0" fontId="8" fillId="0" borderId="0" xfId="0" applyFont="1" applyBorder="1" applyAlignment="1" applyProtection="1">
      <alignment horizontal="center" vertical="top"/>
      <protection/>
    </xf>
    <xf numFmtId="4" fontId="8" fillId="0" borderId="0" xfId="0" applyNumberFormat="1" applyFont="1" applyBorder="1" applyAlignment="1" applyProtection="1">
      <alignment horizontal="left" vertical="top"/>
      <protection/>
    </xf>
    <xf numFmtId="165" fontId="8" fillId="0" borderId="0" xfId="0" applyNumberFormat="1" applyFont="1" applyBorder="1" applyAlignment="1" applyProtection="1">
      <alignment horizontal="right" vertical="top"/>
      <protection/>
    </xf>
    <xf numFmtId="165" fontId="8" fillId="0" borderId="14" xfId="0" applyNumberFormat="1" applyFont="1" applyFill="1" applyBorder="1" applyAlignment="1" applyProtection="1">
      <alignment horizontal="right" vertical="top"/>
      <protection/>
    </xf>
    <xf numFmtId="49" fontId="7" fillId="0" borderId="15" xfId="0" applyNumberFormat="1" applyFont="1" applyFill="1" applyBorder="1" applyAlignment="1" applyProtection="1">
      <alignment horizontal="left" vertical="top"/>
      <protection/>
    </xf>
    <xf numFmtId="0" fontId="8" fillId="34" borderId="16" xfId="0" applyFont="1" applyFill="1" applyBorder="1" applyAlignment="1" applyProtection="1">
      <alignment horizontal="justify" vertical="top"/>
      <protection/>
    </xf>
    <xf numFmtId="0" fontId="8" fillId="34" borderId="16" xfId="0" applyFont="1" applyFill="1" applyBorder="1" applyAlignment="1" applyProtection="1">
      <alignment horizontal="center" vertical="top"/>
      <protection/>
    </xf>
    <xf numFmtId="4" fontId="7" fillId="34" borderId="16" xfId="0" applyNumberFormat="1" applyFont="1" applyFill="1" applyBorder="1" applyAlignment="1" applyProtection="1">
      <alignment horizontal="left" vertical="top"/>
      <protection/>
    </xf>
    <xf numFmtId="165" fontId="7" fillId="34" borderId="16" xfId="0" applyNumberFormat="1" applyFont="1" applyFill="1" applyBorder="1" applyAlignment="1" applyProtection="1">
      <alignment horizontal="right" vertical="top"/>
      <protection/>
    </xf>
    <xf numFmtId="165" fontId="8" fillId="34" borderId="17" xfId="0" applyNumberFormat="1" applyFont="1" applyFill="1" applyBorder="1" applyAlignment="1" applyProtection="1">
      <alignment horizontal="right" vertical="top"/>
      <protection/>
    </xf>
    <xf numFmtId="49" fontId="8" fillId="0" borderId="0" xfId="0" applyNumberFormat="1" applyFont="1" applyBorder="1" applyAlignment="1" applyProtection="1">
      <alignment horizontal="left" vertical="top"/>
      <protection/>
    </xf>
    <xf numFmtId="4" fontId="7" fillId="0" borderId="0" xfId="0" applyNumberFormat="1" applyFont="1" applyBorder="1" applyAlignment="1" applyProtection="1">
      <alignment horizontal="left" vertical="top"/>
      <protection/>
    </xf>
    <xf numFmtId="165" fontId="7" fillId="0" borderId="0" xfId="0" applyNumberFormat="1" applyFont="1" applyBorder="1" applyAlignment="1" applyProtection="1">
      <alignment horizontal="right" vertical="top"/>
      <protection/>
    </xf>
    <xf numFmtId="49" fontId="8" fillId="0" borderId="18" xfId="0" applyNumberFormat="1" applyFont="1" applyFill="1" applyBorder="1" applyAlignment="1" applyProtection="1">
      <alignment horizontal="left" vertical="top"/>
      <protection/>
    </xf>
    <xf numFmtId="0" fontId="8" fillId="0" borderId="19" xfId="0" applyFont="1" applyFill="1" applyBorder="1" applyAlignment="1" applyProtection="1">
      <alignment horizontal="justify" vertical="top"/>
      <protection/>
    </xf>
    <xf numFmtId="0" fontId="8" fillId="0" borderId="19" xfId="0" applyFont="1" applyFill="1" applyBorder="1" applyAlignment="1" applyProtection="1">
      <alignment horizontal="center" vertical="top"/>
      <protection/>
    </xf>
    <xf numFmtId="4" fontId="8" fillId="0" borderId="19" xfId="0" applyNumberFormat="1" applyFont="1" applyFill="1" applyBorder="1" applyAlignment="1" applyProtection="1">
      <alignment horizontal="left" vertical="top"/>
      <protection/>
    </xf>
    <xf numFmtId="165" fontId="8" fillId="0" borderId="19" xfId="0" applyNumberFormat="1" applyFont="1" applyFill="1" applyBorder="1" applyAlignment="1" applyProtection="1">
      <alignment horizontal="right" vertical="top"/>
      <protection/>
    </xf>
    <xf numFmtId="165" fontId="8" fillId="0" borderId="20" xfId="0" applyNumberFormat="1" applyFont="1" applyFill="1" applyBorder="1" applyAlignment="1" applyProtection="1">
      <alignment horizontal="right" vertical="top"/>
      <protection/>
    </xf>
    <xf numFmtId="49" fontId="7" fillId="0" borderId="21" xfId="0" applyNumberFormat="1" applyFont="1" applyFill="1" applyBorder="1" applyAlignment="1" applyProtection="1">
      <alignment horizontal="left" vertical="top"/>
      <protection/>
    </xf>
    <xf numFmtId="0" fontId="8" fillId="34" borderId="22" xfId="0" applyFont="1" applyFill="1" applyBorder="1" applyAlignment="1" applyProtection="1">
      <alignment horizontal="justify" vertical="top"/>
      <protection/>
    </xf>
    <xf numFmtId="0" fontId="8" fillId="34" borderId="22" xfId="0" applyFont="1" applyFill="1" applyBorder="1" applyAlignment="1" applyProtection="1">
      <alignment horizontal="center" vertical="top"/>
      <protection/>
    </xf>
    <xf numFmtId="4" fontId="7" fillId="34" borderId="22" xfId="0" applyNumberFormat="1" applyFont="1" applyFill="1" applyBorder="1" applyAlignment="1" applyProtection="1">
      <alignment horizontal="left" vertical="top"/>
      <protection/>
    </xf>
    <xf numFmtId="165" fontId="7" fillId="34" borderId="22" xfId="0" applyNumberFormat="1" applyFont="1" applyFill="1" applyBorder="1" applyAlignment="1" applyProtection="1">
      <alignment horizontal="right" vertical="top"/>
      <protection/>
    </xf>
    <xf numFmtId="165" fontId="8" fillId="34" borderId="23" xfId="0" applyNumberFormat="1" applyFont="1" applyFill="1" applyBorder="1" applyAlignment="1" applyProtection="1">
      <alignment horizontal="right" vertical="top"/>
      <protection/>
    </xf>
    <xf numFmtId="0" fontId="9" fillId="0" borderId="0" xfId="0" applyFont="1" applyBorder="1" applyAlignment="1" applyProtection="1">
      <alignment horizontal="justify" vertical="top" wrapText="1"/>
      <protection/>
    </xf>
    <xf numFmtId="0" fontId="9" fillId="0" borderId="0" xfId="0" applyFont="1" applyBorder="1" applyAlignment="1" applyProtection="1">
      <alignment horizontal="center" vertical="top" wrapText="1"/>
      <protection/>
    </xf>
    <xf numFmtId="4" fontId="7" fillId="0" borderId="0" xfId="64" applyNumberFormat="1" applyFont="1" applyFill="1" applyBorder="1" applyAlignment="1" applyProtection="1">
      <alignment horizontal="justify" vertical="top" wrapText="1"/>
      <protection/>
    </xf>
    <xf numFmtId="0" fontId="7" fillId="0" borderId="0" xfId="0" applyFont="1" applyAlignment="1" applyProtection="1">
      <alignment horizontal="justify" vertical="top" wrapText="1"/>
      <protection/>
    </xf>
    <xf numFmtId="0" fontId="8" fillId="0" borderId="0" xfId="0" applyFont="1" applyAlignment="1" applyProtection="1">
      <alignment horizontal="justify" vertical="top" wrapText="1"/>
      <protection/>
    </xf>
    <xf numFmtId="0" fontId="7" fillId="35" borderId="24" xfId="0" applyFont="1" applyFill="1" applyBorder="1" applyAlignment="1" applyProtection="1">
      <alignment vertical="top"/>
      <protection/>
    </xf>
    <xf numFmtId="49" fontId="8" fillId="35" borderId="24" xfId="0" applyNumberFormat="1" applyFont="1" applyFill="1" applyBorder="1" applyAlignment="1" applyProtection="1">
      <alignment horizontal="left" vertical="top"/>
      <protection/>
    </xf>
    <xf numFmtId="0" fontId="8" fillId="35" borderId="24" xfId="0" applyFont="1" applyFill="1" applyBorder="1" applyAlignment="1" applyProtection="1">
      <alignment horizontal="justify" vertical="top"/>
      <protection/>
    </xf>
    <xf numFmtId="0" fontId="8" fillId="35" borderId="24" xfId="0" applyFont="1" applyFill="1" applyBorder="1" applyAlignment="1" applyProtection="1">
      <alignment horizontal="center" vertical="top"/>
      <protection/>
    </xf>
    <xf numFmtId="4" fontId="7" fillId="35" borderId="24" xfId="0" applyNumberFormat="1" applyFont="1" applyFill="1" applyBorder="1" applyAlignment="1" applyProtection="1">
      <alignment vertical="top"/>
      <protection/>
    </xf>
    <xf numFmtId="165" fontId="7" fillId="35" borderId="24" xfId="0" applyNumberFormat="1" applyFont="1" applyFill="1" applyBorder="1" applyAlignment="1" applyProtection="1">
      <alignment vertical="top"/>
      <protection/>
    </xf>
    <xf numFmtId="0" fontId="7" fillId="34" borderId="25" xfId="0" applyFont="1" applyFill="1" applyBorder="1" applyAlignment="1" applyProtection="1">
      <alignment vertical="top"/>
      <protection/>
    </xf>
    <xf numFmtId="49" fontId="8" fillId="34" borderId="25" xfId="0" applyNumberFormat="1" applyFont="1" applyFill="1" applyBorder="1" applyAlignment="1" applyProtection="1">
      <alignment horizontal="left" vertical="top"/>
      <protection/>
    </xf>
    <xf numFmtId="0" fontId="8" fillId="34" borderId="25" xfId="0" applyFont="1" applyFill="1" applyBorder="1" applyAlignment="1" applyProtection="1">
      <alignment horizontal="justify" vertical="top"/>
      <protection/>
    </xf>
    <xf numFmtId="0" fontId="8" fillId="34" borderId="25" xfId="0" applyFont="1" applyFill="1" applyBorder="1" applyAlignment="1" applyProtection="1">
      <alignment horizontal="center" vertical="top"/>
      <protection/>
    </xf>
    <xf numFmtId="4" fontId="8" fillId="34" borderId="25" xfId="0" applyNumberFormat="1" applyFont="1" applyFill="1" applyBorder="1" applyAlignment="1" applyProtection="1">
      <alignment horizontal="right" vertical="top"/>
      <protection/>
    </xf>
    <xf numFmtId="165" fontId="8" fillId="34" borderId="25" xfId="0" applyNumberFormat="1" applyFont="1" applyFill="1" applyBorder="1" applyAlignment="1" applyProtection="1">
      <alignment horizontal="center" vertical="top"/>
      <protection/>
    </xf>
    <xf numFmtId="0" fontId="10" fillId="0" borderId="0" xfId="0" applyFont="1" applyAlignment="1" applyProtection="1">
      <alignment vertical="top"/>
      <protection/>
    </xf>
    <xf numFmtId="49" fontId="11" fillId="0" borderId="0" xfId="0" applyNumberFormat="1" applyFont="1" applyBorder="1" applyAlignment="1" applyProtection="1">
      <alignment horizontal="left" vertical="top"/>
      <protection/>
    </xf>
    <xf numFmtId="0" fontId="10" fillId="0" borderId="0" xfId="0" applyFont="1" applyBorder="1" applyAlignment="1" applyProtection="1">
      <alignment horizontal="justify" vertical="top" wrapText="1"/>
      <protection/>
    </xf>
    <xf numFmtId="0" fontId="10" fillId="0" borderId="0" xfId="0" applyFont="1" applyAlignment="1" applyProtection="1">
      <alignment horizontal="center" vertical="top"/>
      <protection/>
    </xf>
    <xf numFmtId="4" fontId="10" fillId="0" borderId="0" xfId="0" applyNumberFormat="1" applyFont="1" applyAlignment="1" applyProtection="1">
      <alignment horizontal="right" vertical="top"/>
      <protection/>
    </xf>
    <xf numFmtId="165" fontId="7" fillId="0" borderId="0" xfId="0" applyNumberFormat="1" applyFont="1" applyAlignment="1" applyProtection="1">
      <alignment horizontal="right" vertical="top"/>
      <protection locked="0"/>
    </xf>
    <xf numFmtId="9" fontId="10" fillId="0" borderId="0" xfId="0" applyNumberFormat="1" applyFont="1" applyAlignment="1" applyProtection="1">
      <alignment horizontal="center" vertical="top"/>
      <protection/>
    </xf>
    <xf numFmtId="9" fontId="10" fillId="0" borderId="0" xfId="0" applyNumberFormat="1" applyFont="1" applyAlignment="1" applyProtection="1">
      <alignment horizontal="right" vertical="top"/>
      <protection/>
    </xf>
    <xf numFmtId="165" fontId="7" fillId="0" borderId="0" xfId="0" applyNumberFormat="1" applyFont="1" applyAlignment="1" applyProtection="1">
      <alignment horizontal="right" vertical="top"/>
      <protection/>
    </xf>
    <xf numFmtId="0" fontId="8" fillId="35" borderId="24" xfId="0" applyFont="1" applyFill="1" applyBorder="1" applyAlignment="1" applyProtection="1">
      <alignment vertical="top"/>
      <protection/>
    </xf>
    <xf numFmtId="165" fontId="8" fillId="35" borderId="24" xfId="0" applyNumberFormat="1" applyFont="1" applyFill="1" applyBorder="1" applyAlignment="1" applyProtection="1">
      <alignment vertical="top"/>
      <protection/>
    </xf>
    <xf numFmtId="0" fontId="8" fillId="0" borderId="0" xfId="0" applyFont="1" applyFill="1" applyBorder="1" applyAlignment="1" applyProtection="1">
      <alignment vertical="top"/>
      <protection/>
    </xf>
    <xf numFmtId="49" fontId="8"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justify" vertical="top"/>
      <protection/>
    </xf>
    <xf numFmtId="0" fontId="8" fillId="0" borderId="0" xfId="0" applyFont="1" applyFill="1" applyBorder="1" applyAlignment="1" applyProtection="1">
      <alignment horizontal="center" vertical="top"/>
      <protection/>
    </xf>
    <xf numFmtId="4" fontId="7" fillId="0" borderId="0" xfId="0" applyNumberFormat="1" applyFont="1" applyFill="1" applyBorder="1" applyAlignment="1" applyProtection="1">
      <alignment vertical="top"/>
      <protection/>
    </xf>
    <xf numFmtId="165" fontId="7" fillId="0" borderId="0" xfId="0" applyNumberFormat="1" applyFont="1" applyFill="1" applyBorder="1" applyAlignment="1" applyProtection="1">
      <alignment vertical="top"/>
      <protection/>
    </xf>
    <xf numFmtId="165" fontId="8" fillId="0" borderId="0" xfId="0" applyNumberFormat="1" applyFont="1" applyFill="1" applyBorder="1" applyAlignment="1" applyProtection="1">
      <alignment vertical="top"/>
      <protection/>
    </xf>
    <xf numFmtId="4" fontId="8" fillId="34" borderId="25" xfId="0" applyNumberFormat="1" applyFont="1" applyFill="1" applyBorder="1" applyAlignment="1" applyProtection="1">
      <alignment horizontal="center" vertical="top"/>
      <protection/>
    </xf>
    <xf numFmtId="0" fontId="8" fillId="0" borderId="0" xfId="0" applyNumberFormat="1" applyFont="1" applyAlignment="1" applyProtection="1">
      <alignment horizontal="justify" vertical="top" wrapText="1"/>
      <protection/>
    </xf>
    <xf numFmtId="0" fontId="7" fillId="0" borderId="0" xfId="0" applyFont="1" applyAlignment="1" applyProtection="1">
      <alignment horizontal="center" vertical="top" wrapText="1"/>
      <protection/>
    </xf>
    <xf numFmtId="4" fontId="7" fillId="0" borderId="0" xfId="0" applyNumberFormat="1" applyFont="1" applyAlignment="1" applyProtection="1">
      <alignment horizontal="right" vertical="top"/>
      <protection/>
    </xf>
    <xf numFmtId="0" fontId="7" fillId="0" borderId="0" xfId="0" applyNumberFormat="1" applyFont="1" applyAlignment="1" applyProtection="1">
      <alignment horizontal="justify" vertical="top" wrapText="1"/>
      <protection/>
    </xf>
    <xf numFmtId="0" fontId="7" fillId="0" borderId="0" xfId="0" applyFont="1" applyFill="1" applyAlignment="1" applyProtection="1">
      <alignment vertical="top"/>
      <protection locked="0"/>
    </xf>
    <xf numFmtId="49" fontId="8" fillId="0" borderId="0" xfId="0" applyNumberFormat="1" applyFont="1" applyFill="1" applyAlignment="1" applyProtection="1">
      <alignment horizontal="left" vertical="top"/>
      <protection/>
    </xf>
    <xf numFmtId="0" fontId="7" fillId="0" borderId="0" xfId="0" applyNumberFormat="1" applyFont="1" applyFill="1" applyAlignment="1" applyProtection="1">
      <alignment horizontal="justify" vertical="top" wrapText="1"/>
      <protection/>
    </xf>
    <xf numFmtId="0" fontId="7" fillId="0" borderId="0" xfId="0" applyFont="1" applyFill="1" applyAlignment="1" applyProtection="1">
      <alignment horizontal="center" vertical="top" wrapText="1"/>
      <protection/>
    </xf>
    <xf numFmtId="4" fontId="7" fillId="0" borderId="0" xfId="0" applyNumberFormat="1" applyFont="1" applyFill="1" applyAlignment="1" applyProtection="1">
      <alignment horizontal="right" vertical="top"/>
      <protection/>
    </xf>
    <xf numFmtId="165" fontId="7" fillId="0" borderId="0" xfId="0" applyNumberFormat="1" applyFont="1" applyFill="1" applyAlignment="1" applyProtection="1">
      <alignment horizontal="right" vertical="top"/>
      <protection locked="0"/>
    </xf>
    <xf numFmtId="0" fontId="7"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center" vertical="top"/>
      <protection/>
    </xf>
    <xf numFmtId="9" fontId="7" fillId="0" borderId="0" xfId="0" applyNumberFormat="1" applyFont="1" applyFill="1" applyBorder="1" applyAlignment="1" applyProtection="1">
      <alignment vertical="top"/>
      <protection/>
    </xf>
    <xf numFmtId="165" fontId="7" fillId="0" borderId="0" xfId="0" applyNumberFormat="1" applyFont="1" applyFill="1" applyBorder="1" applyAlignment="1" applyProtection="1">
      <alignment vertical="top"/>
      <protection locked="0"/>
    </xf>
    <xf numFmtId="0" fontId="7" fillId="35" borderId="0" xfId="0" applyFont="1" applyFill="1" applyAlignment="1" applyProtection="1">
      <alignment/>
      <protection/>
    </xf>
    <xf numFmtId="49" fontId="8" fillId="35" borderId="0" xfId="0" applyNumberFormat="1" applyFont="1" applyFill="1" applyAlignment="1" applyProtection="1">
      <alignment horizontal="left"/>
      <protection/>
    </xf>
    <xf numFmtId="0" fontId="8" fillId="35" borderId="0" xfId="0" applyFont="1" applyFill="1" applyAlignment="1" applyProtection="1">
      <alignment horizontal="justify"/>
      <protection/>
    </xf>
    <xf numFmtId="0" fontId="8" fillId="35" borderId="0" xfId="0" applyFont="1" applyFill="1" applyAlignment="1" applyProtection="1">
      <alignment horizontal="center" vertical="top"/>
      <protection/>
    </xf>
    <xf numFmtId="0" fontId="7" fillId="36" borderId="24" xfId="0" applyFont="1" applyFill="1" applyBorder="1" applyAlignment="1" applyProtection="1">
      <alignment/>
      <protection/>
    </xf>
    <xf numFmtId="49" fontId="8" fillId="36" borderId="24" xfId="0" applyNumberFormat="1" applyFont="1" applyFill="1" applyBorder="1" applyAlignment="1" applyProtection="1">
      <alignment horizontal="left"/>
      <protection/>
    </xf>
    <xf numFmtId="0" fontId="8" fillId="36" borderId="24" xfId="0" applyFont="1" applyFill="1" applyBorder="1" applyAlignment="1" applyProtection="1">
      <alignment horizontal="justify" vertical="top"/>
      <protection/>
    </xf>
    <xf numFmtId="0" fontId="8" fillId="36" borderId="24" xfId="0" applyFont="1" applyFill="1" applyBorder="1" applyAlignment="1" applyProtection="1">
      <alignment horizontal="center" vertical="top"/>
      <protection/>
    </xf>
    <xf numFmtId="4" fontId="7" fillId="36" borderId="24" xfId="0" applyNumberFormat="1" applyFont="1" applyFill="1" applyBorder="1" applyAlignment="1" applyProtection="1">
      <alignment vertical="top"/>
      <protection/>
    </xf>
    <xf numFmtId="166" fontId="7" fillId="36" borderId="24" xfId="0" applyNumberFormat="1" applyFont="1" applyFill="1" applyBorder="1" applyAlignment="1" applyProtection="1">
      <alignment vertical="top"/>
      <protection/>
    </xf>
    <xf numFmtId="0" fontId="7" fillId="0" borderId="0" xfId="0" applyFont="1" applyBorder="1" applyAlignment="1" applyProtection="1">
      <alignment/>
      <protection/>
    </xf>
    <xf numFmtId="0" fontId="7" fillId="0" borderId="0" xfId="0" applyFont="1" applyBorder="1" applyAlignment="1" applyProtection="1">
      <alignment horizontal="center" vertical="top" wrapText="1"/>
      <protection/>
    </xf>
    <xf numFmtId="4" fontId="7" fillId="0" borderId="0" xfId="71" applyNumberFormat="1" applyFont="1" applyFill="1" applyBorder="1" applyAlignment="1" applyProtection="1">
      <alignment horizontal="right" vertical="top"/>
      <protection/>
    </xf>
    <xf numFmtId="166" fontId="7" fillId="0" borderId="0" xfId="0" applyNumberFormat="1" applyFont="1" applyBorder="1" applyAlignment="1" applyProtection="1">
      <alignment vertical="top"/>
      <protection/>
    </xf>
    <xf numFmtId="166" fontId="7" fillId="0" borderId="0" xfId="0" applyNumberFormat="1" applyFont="1" applyBorder="1" applyAlignment="1" applyProtection="1">
      <alignment vertical="top"/>
      <protection locked="0"/>
    </xf>
    <xf numFmtId="0" fontId="8" fillId="36" borderId="24" xfId="0" applyFont="1" applyFill="1" applyBorder="1" applyAlignment="1" applyProtection="1">
      <alignment/>
      <protection/>
    </xf>
    <xf numFmtId="0" fontId="7" fillId="0" borderId="0" xfId="0" applyFont="1" applyAlignment="1" applyProtection="1">
      <alignment/>
      <protection/>
    </xf>
    <xf numFmtId="0" fontId="10" fillId="0" borderId="0" xfId="0" applyFont="1" applyFill="1" applyBorder="1" applyAlignment="1" applyProtection="1">
      <alignment horizontal="justify" vertical="top" wrapText="1"/>
      <protection/>
    </xf>
    <xf numFmtId="0" fontId="7" fillId="0" borderId="0" xfId="0" applyFont="1" applyFill="1" applyAlignment="1" applyProtection="1">
      <alignment horizontal="center" vertical="top"/>
      <protection/>
    </xf>
    <xf numFmtId="4" fontId="7" fillId="0" borderId="0" xfId="0" applyNumberFormat="1" applyFont="1" applyFill="1" applyAlignment="1" applyProtection="1">
      <alignment vertical="top"/>
      <protection/>
    </xf>
    <xf numFmtId="165" fontId="7" fillId="0" borderId="0" xfId="0" applyNumberFormat="1" applyFont="1" applyFill="1" applyAlignment="1" applyProtection="1">
      <alignment vertical="top"/>
      <protection locked="0"/>
    </xf>
    <xf numFmtId="165" fontId="7" fillId="0" borderId="0" xfId="0" applyNumberFormat="1" applyFont="1" applyFill="1" applyAlignment="1" applyProtection="1">
      <alignment vertical="top"/>
      <protection/>
    </xf>
    <xf numFmtId="165" fontId="7" fillId="0" borderId="0" xfId="0" applyNumberFormat="1" applyFont="1" applyAlignment="1" applyProtection="1">
      <alignment vertical="top"/>
      <protection locked="0"/>
    </xf>
    <xf numFmtId="0" fontId="7" fillId="0" borderId="0" xfId="0" applyFont="1" applyFill="1" applyAlignment="1" applyProtection="1">
      <alignment horizontal="justify" vertical="top"/>
      <protection/>
    </xf>
    <xf numFmtId="0" fontId="13" fillId="0" borderId="0" xfId="58" applyFont="1" applyAlignment="1">
      <alignment horizontal="right"/>
      <protection/>
    </xf>
    <xf numFmtId="0" fontId="13" fillId="0" borderId="0" xfId="58" applyFont="1" applyAlignment="1">
      <alignment vertical="top"/>
      <protection/>
    </xf>
    <xf numFmtId="0" fontId="13" fillId="0" borderId="0" xfId="58" applyFont="1">
      <alignment/>
      <protection/>
    </xf>
    <xf numFmtId="0" fontId="12" fillId="0" borderId="0" xfId="60" applyFont="1" applyAlignment="1">
      <alignment vertical="center"/>
      <protection/>
    </xf>
    <xf numFmtId="0" fontId="14" fillId="0" borderId="26" xfId="58" applyFont="1" applyBorder="1" applyAlignment="1">
      <alignment horizontal="justify" vertical="center"/>
      <protection/>
    </xf>
    <xf numFmtId="4" fontId="15" fillId="0" borderId="27" xfId="60" applyNumberFormat="1" applyFont="1" applyBorder="1" applyAlignment="1">
      <alignment horizontal="center" vertical="center" wrapText="1"/>
      <protection/>
    </xf>
    <xf numFmtId="0" fontId="51" fillId="0" borderId="28" xfId="0" applyFont="1" applyBorder="1" applyAlignment="1">
      <alignment horizontal="left" vertical="center"/>
    </xf>
    <xf numFmtId="0" fontId="13" fillId="0" borderId="0" xfId="58" applyFont="1" applyBorder="1" applyAlignment="1">
      <alignment horizontal="left"/>
      <protection/>
    </xf>
    <xf numFmtId="0" fontId="13" fillId="0" borderId="0" xfId="58" applyFont="1" applyBorder="1">
      <alignment/>
      <protection/>
    </xf>
    <xf numFmtId="4" fontId="13" fillId="0" borderId="0" xfId="58" applyNumberFormat="1" applyFont="1" applyAlignment="1">
      <alignment horizontal="center"/>
      <protection/>
    </xf>
    <xf numFmtId="0" fontId="13" fillId="0" borderId="0" xfId="58" applyFont="1" applyAlignment="1">
      <alignment horizontal="left" vertical="top"/>
      <protection/>
    </xf>
    <xf numFmtId="167" fontId="13" fillId="0" borderId="0" xfId="58" applyNumberFormat="1" applyFont="1" applyAlignment="1">
      <alignment horizontal="right"/>
      <protection/>
    </xf>
    <xf numFmtId="4" fontId="16" fillId="0" borderId="29" xfId="60" applyNumberFormat="1" applyFont="1" applyBorder="1" applyAlignment="1">
      <alignment vertical="center"/>
      <protection/>
    </xf>
    <xf numFmtId="0" fontId="12" fillId="0" borderId="0" xfId="58" applyFont="1" applyAlignment="1">
      <alignment horizontal="center" vertical="top"/>
      <protection/>
    </xf>
    <xf numFmtId="0" fontId="12" fillId="0" borderId="0" xfId="58" applyFont="1" applyAlignment="1">
      <alignment horizontal="justify"/>
      <protection/>
    </xf>
  </cellXfs>
  <cellStyles count="59">
    <cellStyle name="Normal" xfId="0"/>
    <cellStyle name="20% - Accent1" xfId="15"/>
    <cellStyle name="20% - Accent1 1 4"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ad 4 4" xfId="41"/>
    <cellStyle name="Calculation" xfId="42"/>
    <cellStyle name="Check Cell" xfId="43"/>
    <cellStyle name="Comma" xfId="44"/>
    <cellStyle name="Comma [0]" xfId="45"/>
    <cellStyle name="Currency" xfId="46"/>
    <cellStyle name="Currency [0]" xfId="47"/>
    <cellStyle name="Dobro 5" xfId="48"/>
    <cellStyle name="Explanatory Text" xfId="49"/>
    <cellStyle name="Good" xfId="50"/>
    <cellStyle name="Heading 1" xfId="51"/>
    <cellStyle name="Heading 2" xfId="52"/>
    <cellStyle name="Heading 3" xfId="53"/>
    <cellStyle name="Heading 4" xfId="54"/>
    <cellStyle name="Input" xfId="55"/>
    <cellStyle name="Linked Cell" xfId="56"/>
    <cellStyle name="Navadno 2" xfId="57"/>
    <cellStyle name="Navadno 3 2" xfId="58"/>
    <cellStyle name="Navadno 5" xfId="59"/>
    <cellStyle name="Navadno 7" xfId="60"/>
    <cellStyle name="Navadno 8" xfId="61"/>
    <cellStyle name="Neutral" xfId="62"/>
    <cellStyle name="Normal 2" xfId="63"/>
    <cellStyle name="Normal 6" xfId="64"/>
    <cellStyle name="Note" xfId="65"/>
    <cellStyle name="OPIS" xfId="66"/>
    <cellStyle name="Output" xfId="67"/>
    <cellStyle name="Percent" xfId="68"/>
    <cellStyle name="Title" xfId="69"/>
    <cellStyle name="Total" xfId="70"/>
    <cellStyle name="Vejica 2"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32"/>
  <sheetViews>
    <sheetView tabSelected="1" zoomScalePageLayoutView="0" workbookViewId="0" topLeftCell="A1">
      <selection activeCell="A1" sqref="A1"/>
    </sheetView>
  </sheetViews>
  <sheetFormatPr defaultColWidth="8.796875" defaultRowHeight="14.25"/>
  <cols>
    <col min="1" max="1" width="40.5" style="130" customWidth="1"/>
    <col min="2" max="2" width="31.69921875" style="131" customWidth="1"/>
  </cols>
  <sheetData>
    <row r="2" spans="1:2" ht="14.25">
      <c r="A2" s="143" t="s">
        <v>186</v>
      </c>
      <c r="B2" s="143"/>
    </row>
    <row r="4" spans="1:2" ht="14.25">
      <c r="A4" s="132"/>
      <c r="B4" s="132"/>
    </row>
    <row r="5" spans="1:2" ht="14.25">
      <c r="A5" s="132"/>
      <c r="B5" s="132"/>
    </row>
    <row r="6" spans="1:2" ht="14.25">
      <c r="A6" s="132"/>
      <c r="B6" s="132"/>
    </row>
    <row r="7" spans="1:2" ht="14.25">
      <c r="A7" s="132" t="s">
        <v>194</v>
      </c>
      <c r="B7" s="132"/>
    </row>
    <row r="8" spans="1:2" ht="14.25">
      <c r="A8" s="132"/>
      <c r="B8" s="132"/>
    </row>
    <row r="9" spans="1:2" ht="14.25">
      <c r="A9" s="144" t="s">
        <v>195</v>
      </c>
      <c r="B9" s="144"/>
    </row>
    <row r="10" spans="1:2" ht="14.25">
      <c r="A10" s="144"/>
      <c r="B10" s="144"/>
    </row>
    <row r="11" ht="14.25">
      <c r="A11" s="133"/>
    </row>
    <row r="12" ht="15" thickBot="1"/>
    <row r="13" spans="1:2" ht="45">
      <c r="A13" s="134" t="s">
        <v>187</v>
      </c>
      <c r="B13" s="135" t="s">
        <v>188</v>
      </c>
    </row>
    <row r="14" spans="1:2" ht="39" customHeight="1" thickBot="1">
      <c r="A14" s="136" t="s">
        <v>195</v>
      </c>
      <c r="B14" s="142">
        <f>+'popis del'!G23</f>
        <v>0</v>
      </c>
    </row>
    <row r="18" spans="1:2" ht="14.25">
      <c r="A18" s="132"/>
      <c r="B18" s="132"/>
    </row>
    <row r="19" spans="1:2" ht="14.25">
      <c r="A19" s="137"/>
      <c r="B19" s="138"/>
    </row>
    <row r="20" spans="1:2" ht="14.25">
      <c r="A20" s="131" t="s">
        <v>189</v>
      </c>
      <c r="B20" s="139"/>
    </row>
    <row r="21" spans="1:2" ht="14.25">
      <c r="A21" s="140"/>
      <c r="B21" s="139"/>
    </row>
    <row r="22" spans="1:2" ht="14.25">
      <c r="A22" s="140"/>
      <c r="B22" s="139"/>
    </row>
    <row r="23" spans="1:2" ht="14.25">
      <c r="A23" s="140"/>
      <c r="B23" s="139"/>
    </row>
    <row r="24" spans="1:2" ht="14.25">
      <c r="A24" s="140"/>
      <c r="B24" s="141" t="s">
        <v>190</v>
      </c>
    </row>
    <row r="25" spans="1:2" ht="14.25">
      <c r="A25" s="140" t="s">
        <v>191</v>
      </c>
      <c r="B25" s="141" t="s">
        <v>192</v>
      </c>
    </row>
    <row r="26" spans="1:2" ht="14.25">
      <c r="A26" s="140"/>
      <c r="B26" s="141"/>
    </row>
    <row r="27" spans="1:2" ht="14.25">
      <c r="A27" s="140"/>
      <c r="B27" s="141"/>
    </row>
    <row r="28" spans="1:2" ht="14.25">
      <c r="A28" s="140"/>
      <c r="B28" s="141"/>
    </row>
    <row r="29" spans="1:2" ht="14.25">
      <c r="A29" s="140"/>
      <c r="B29" s="141" t="s">
        <v>190</v>
      </c>
    </row>
    <row r="30" spans="1:2" ht="14.25">
      <c r="A30" s="131"/>
      <c r="B30" s="141" t="s">
        <v>193</v>
      </c>
    </row>
    <row r="31" spans="1:2" ht="14.25">
      <c r="A31" s="132"/>
      <c r="B31" s="132"/>
    </row>
    <row r="32" spans="1:2" ht="14.25">
      <c r="A32" s="132"/>
      <c r="B32" s="132"/>
    </row>
  </sheetData>
  <sheetProtection/>
  <mergeCells count="2">
    <mergeCell ref="A2:B2"/>
    <mergeCell ref="A9:B1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&amp;L&amp;F&amp;CStran &amp;P od &amp;N&amp;R&amp;A</oddFooter>
  </headerFooter>
</worksheet>
</file>

<file path=xl/worksheets/sheet2.xml><?xml version="1.0" encoding="utf-8"?>
<worksheet xmlns="http://schemas.openxmlformats.org/spreadsheetml/2006/main" xmlns:r="http://schemas.openxmlformats.org/officeDocument/2006/relationships">
  <dimension ref="A2:L172"/>
  <sheetViews>
    <sheetView view="pageBreakPreview" zoomScaleNormal="110" zoomScaleSheetLayoutView="100" zoomScalePageLayoutView="0" workbookViewId="0" topLeftCell="A154">
      <selection activeCell="C166" sqref="C166"/>
    </sheetView>
  </sheetViews>
  <sheetFormatPr defaultColWidth="8.796875" defaultRowHeight="14.25"/>
  <cols>
    <col min="1" max="1" width="2.09765625" style="1" customWidth="1"/>
    <col min="2" max="2" width="10.8984375" style="2" customWidth="1"/>
    <col min="3" max="3" width="50.59765625" style="3" customWidth="1"/>
    <col min="4" max="4" width="5.59765625" style="4" customWidth="1"/>
    <col min="5" max="5" width="10.5" style="5" customWidth="1"/>
    <col min="6" max="6" width="12.19921875" style="6" customWidth="1"/>
    <col min="7" max="7" width="15.5" style="6" customWidth="1"/>
    <col min="8" max="8" width="10.19921875" style="1" customWidth="1"/>
    <col min="9" max="12" width="9" style="1" customWidth="1"/>
    <col min="13" max="13" width="10.09765625" style="1" customWidth="1"/>
    <col min="14" max="16384" width="9" style="1" customWidth="1"/>
  </cols>
  <sheetData>
    <row r="2" spans="2:8" s="7" customFormat="1" ht="16.5">
      <c r="B2" s="8" t="s">
        <v>0</v>
      </c>
      <c r="C2" s="9" t="s">
        <v>1</v>
      </c>
      <c r="D2" s="10"/>
      <c r="E2" s="11"/>
      <c r="F2" s="12"/>
      <c r="G2" s="13"/>
      <c r="H2" s="11"/>
    </row>
    <row r="3" spans="2:8" s="7" customFormat="1" ht="16.5">
      <c r="B3" s="8"/>
      <c r="C3" s="9"/>
      <c r="D3" s="10"/>
      <c r="E3" s="11"/>
      <c r="F3" s="12"/>
      <c r="G3" s="13"/>
      <c r="H3" s="11"/>
    </row>
    <row r="4" spans="2:8" s="14" customFormat="1" ht="16.5">
      <c r="B4" s="8" t="s">
        <v>2</v>
      </c>
      <c r="C4" s="9" t="s">
        <v>3</v>
      </c>
      <c r="D4" s="10"/>
      <c r="E4" s="11"/>
      <c r="F4" s="12"/>
      <c r="G4" s="13"/>
      <c r="H4" s="11"/>
    </row>
    <row r="5" spans="1:7" ht="16.5">
      <c r="A5" s="15"/>
      <c r="B5" s="16"/>
      <c r="C5" s="17"/>
      <c r="D5" s="18"/>
      <c r="E5" s="19"/>
      <c r="F5" s="20"/>
      <c r="G5" s="20"/>
    </row>
    <row r="6" spans="1:7" s="28" customFormat="1" ht="16.5">
      <c r="A6" s="21"/>
      <c r="B6" s="22" t="s">
        <v>4</v>
      </c>
      <c r="C6" s="23" t="s">
        <v>5</v>
      </c>
      <c r="D6" s="24"/>
      <c r="E6" s="25"/>
      <c r="F6" s="26"/>
      <c r="G6" s="27"/>
    </row>
    <row r="7" spans="1:7" ht="16.5">
      <c r="A7" s="21"/>
      <c r="B7" s="29" t="s">
        <v>6</v>
      </c>
      <c r="C7" s="30" t="s">
        <v>7</v>
      </c>
      <c r="D7" s="31"/>
      <c r="E7" s="32"/>
      <c r="F7" s="33"/>
      <c r="G7" s="34">
        <f>G46</f>
        <v>0</v>
      </c>
    </row>
    <row r="8" spans="1:7" ht="16.5">
      <c r="A8" s="21"/>
      <c r="B8" s="29" t="s">
        <v>8</v>
      </c>
      <c r="C8" s="30" t="s">
        <v>9</v>
      </c>
      <c r="D8" s="31"/>
      <c r="E8" s="32"/>
      <c r="F8" s="33"/>
      <c r="G8" s="34">
        <f>G67</f>
        <v>0</v>
      </c>
    </row>
    <row r="9" spans="1:7" ht="16.5">
      <c r="A9" s="21"/>
      <c r="B9" s="29" t="s">
        <v>10</v>
      </c>
      <c r="C9" s="30" t="s">
        <v>11</v>
      </c>
      <c r="D9" s="31"/>
      <c r="E9" s="32"/>
      <c r="F9" s="33"/>
      <c r="G9" s="34">
        <f>G79</f>
        <v>0</v>
      </c>
    </row>
    <row r="10" spans="1:7" ht="16.5">
      <c r="A10" s="21"/>
      <c r="B10" s="29" t="s">
        <v>12</v>
      </c>
      <c r="C10" s="30" t="s">
        <v>13</v>
      </c>
      <c r="D10" s="31"/>
      <c r="E10" s="32"/>
      <c r="F10" s="33"/>
      <c r="G10" s="34">
        <f>G92</f>
        <v>0</v>
      </c>
    </row>
    <row r="11" spans="1:7" ht="16.5">
      <c r="A11" s="21"/>
      <c r="B11" s="29" t="s">
        <v>14</v>
      </c>
      <c r="C11" s="30" t="s">
        <v>15</v>
      </c>
      <c r="D11" s="31"/>
      <c r="E11" s="32"/>
      <c r="F11" s="33"/>
      <c r="G11" s="34">
        <f>G101</f>
        <v>0</v>
      </c>
    </row>
    <row r="12" spans="1:7" ht="16.5">
      <c r="A12" s="21"/>
      <c r="B12" s="29" t="s">
        <v>16</v>
      </c>
      <c r="C12" s="30" t="s">
        <v>17</v>
      </c>
      <c r="D12" s="31"/>
      <c r="E12" s="32"/>
      <c r="F12" s="33"/>
      <c r="G12" s="34">
        <f>G112</f>
        <v>0</v>
      </c>
    </row>
    <row r="13" spans="2:7" ht="16.5">
      <c r="B13" s="35"/>
      <c r="C13" s="36" t="s">
        <v>18</v>
      </c>
      <c r="D13" s="37"/>
      <c r="E13" s="38"/>
      <c r="F13" s="39"/>
      <c r="G13" s="40">
        <f>SUM(G7:G12)</f>
        <v>0</v>
      </c>
    </row>
    <row r="14" spans="2:7" ht="16.5">
      <c r="B14" s="41"/>
      <c r="C14" s="17"/>
      <c r="D14" s="18"/>
      <c r="E14" s="42"/>
      <c r="F14" s="43"/>
      <c r="G14" s="43"/>
    </row>
    <row r="15" spans="2:7" ht="16.5">
      <c r="B15" s="22" t="s">
        <v>19</v>
      </c>
      <c r="C15" s="23" t="s">
        <v>20</v>
      </c>
      <c r="D15" s="24"/>
      <c r="E15" s="25"/>
      <c r="F15" s="26"/>
      <c r="G15" s="27"/>
    </row>
    <row r="16" spans="2:7" ht="16.5">
      <c r="B16" s="29" t="s">
        <v>21</v>
      </c>
      <c r="C16" s="30" t="s">
        <v>22</v>
      </c>
      <c r="D16" s="31"/>
      <c r="E16" s="32"/>
      <c r="F16" s="33"/>
      <c r="G16" s="34">
        <f>G127</f>
        <v>0</v>
      </c>
    </row>
    <row r="17" spans="2:7" ht="16.5">
      <c r="B17" s="29" t="s">
        <v>23</v>
      </c>
      <c r="C17" s="30" t="s">
        <v>24</v>
      </c>
      <c r="D17" s="31"/>
      <c r="E17" s="32"/>
      <c r="F17" s="33"/>
      <c r="G17" s="34">
        <f>G143</f>
        <v>0</v>
      </c>
    </row>
    <row r="18" spans="2:7" ht="16.5">
      <c r="B18" s="29" t="s">
        <v>25</v>
      </c>
      <c r="C18" s="30" t="s">
        <v>26</v>
      </c>
      <c r="D18" s="31"/>
      <c r="E18" s="32"/>
      <c r="F18" s="33"/>
      <c r="G18" s="34">
        <f>G149</f>
        <v>0</v>
      </c>
    </row>
    <row r="19" spans="2:7" ht="16.5">
      <c r="B19" s="29" t="s">
        <v>27</v>
      </c>
      <c r="C19" s="30" t="s">
        <v>28</v>
      </c>
      <c r="D19" s="31"/>
      <c r="E19" s="32"/>
      <c r="F19" s="33"/>
      <c r="G19" s="34">
        <f>G161</f>
        <v>0</v>
      </c>
    </row>
    <row r="20" spans="2:7" ht="16.5">
      <c r="B20" s="44" t="s">
        <v>29</v>
      </c>
      <c r="C20" s="45" t="s">
        <v>30</v>
      </c>
      <c r="D20" s="46"/>
      <c r="E20" s="47"/>
      <c r="F20" s="48"/>
      <c r="G20" s="49">
        <f>G169</f>
        <v>0</v>
      </c>
    </row>
    <row r="21" spans="2:7" ht="16.5">
      <c r="B21" s="35"/>
      <c r="C21" s="36" t="s">
        <v>31</v>
      </c>
      <c r="D21" s="37"/>
      <c r="E21" s="38"/>
      <c r="F21" s="39"/>
      <c r="G21" s="40">
        <f>SUM(G16:G20)</f>
        <v>0</v>
      </c>
    </row>
    <row r="22" spans="2:7" ht="16.5">
      <c r="B22" s="41"/>
      <c r="C22" s="17"/>
      <c r="D22" s="18"/>
      <c r="E22" s="42"/>
      <c r="F22" s="43"/>
      <c r="G22" s="43"/>
    </row>
    <row r="23" spans="2:7" ht="16.5">
      <c r="B23" s="50"/>
      <c r="C23" s="51" t="s">
        <v>32</v>
      </c>
      <c r="D23" s="52"/>
      <c r="E23" s="53"/>
      <c r="F23" s="54"/>
      <c r="G23" s="55">
        <f>G21+G13</f>
        <v>0</v>
      </c>
    </row>
    <row r="24" spans="2:7" ht="16.5">
      <c r="B24" s="41"/>
      <c r="C24" s="56"/>
      <c r="D24" s="57"/>
      <c r="E24" s="19"/>
      <c r="F24" s="20"/>
      <c r="G24" s="20"/>
    </row>
    <row r="25" spans="2:7" ht="99">
      <c r="B25" s="41"/>
      <c r="C25" s="58" t="s">
        <v>33</v>
      </c>
      <c r="D25" s="57"/>
      <c r="E25" s="19"/>
      <c r="F25" s="20"/>
      <c r="G25" s="20"/>
    </row>
    <row r="26" spans="2:7" ht="33">
      <c r="B26" s="41"/>
      <c r="C26" s="59" t="s">
        <v>34</v>
      </c>
      <c r="D26" s="57"/>
      <c r="E26" s="19"/>
      <c r="F26" s="20"/>
      <c r="G26" s="20"/>
    </row>
    <row r="27" spans="2:7" ht="33">
      <c r="B27" s="41"/>
      <c r="C27" s="59" t="s">
        <v>35</v>
      </c>
      <c r="D27" s="57"/>
      <c r="E27" s="19"/>
      <c r="F27" s="20"/>
      <c r="G27" s="20"/>
    </row>
    <row r="28" spans="2:7" ht="66">
      <c r="B28" s="41"/>
      <c r="C28" s="59" t="s">
        <v>36</v>
      </c>
      <c r="D28" s="57"/>
      <c r="E28" s="19"/>
      <c r="F28" s="20"/>
      <c r="G28" s="20"/>
    </row>
    <row r="29" spans="2:7" ht="49.5">
      <c r="B29" s="41"/>
      <c r="C29" s="59" t="s">
        <v>37</v>
      </c>
      <c r="D29" s="57"/>
      <c r="E29" s="19" t="s">
        <v>38</v>
      </c>
      <c r="F29" s="20"/>
      <c r="G29" s="20"/>
    </row>
    <row r="30" spans="2:7" ht="49.5">
      <c r="B30" s="41"/>
      <c r="C30" s="59" t="s">
        <v>39</v>
      </c>
      <c r="D30" s="57"/>
      <c r="E30" s="19"/>
      <c r="F30" s="20"/>
      <c r="G30" s="20"/>
    </row>
    <row r="31" spans="2:7" ht="16.5">
      <c r="B31" s="41"/>
      <c r="C31" s="59"/>
      <c r="D31" s="57"/>
      <c r="E31" s="19"/>
      <c r="F31" s="20"/>
      <c r="G31" s="20"/>
    </row>
    <row r="32" spans="2:7" ht="16.5">
      <c r="B32" s="41"/>
      <c r="C32" s="60" t="s">
        <v>40</v>
      </c>
      <c r="D32" s="57"/>
      <c r="E32" s="19"/>
      <c r="F32" s="20"/>
      <c r="G32" s="20"/>
    </row>
    <row r="33" spans="2:7" ht="49.5">
      <c r="B33" s="41"/>
      <c r="C33" s="60" t="s">
        <v>41</v>
      </c>
      <c r="D33" s="57"/>
      <c r="E33" s="19"/>
      <c r="F33" s="20"/>
      <c r="G33" s="20"/>
    </row>
    <row r="34" spans="2:7" ht="16.5">
      <c r="B34" s="41"/>
      <c r="C34" s="56"/>
      <c r="D34" s="57"/>
      <c r="E34" s="19"/>
      <c r="F34" s="20"/>
      <c r="G34" s="20"/>
    </row>
    <row r="35" spans="1:7" ht="16.5">
      <c r="A35" s="61"/>
      <c r="B35" s="62" t="s">
        <v>42</v>
      </c>
      <c r="C35" s="63" t="s">
        <v>5</v>
      </c>
      <c r="D35" s="64"/>
      <c r="E35" s="65"/>
      <c r="F35" s="66"/>
      <c r="G35" s="66"/>
    </row>
    <row r="36" spans="2:7" ht="16.5">
      <c r="B36" s="41"/>
      <c r="C36" s="56"/>
      <c r="D36" s="57"/>
      <c r="E36" s="19"/>
      <c r="F36" s="20"/>
      <c r="G36" s="20"/>
    </row>
    <row r="37" spans="1:7" ht="16.5">
      <c r="A37" s="67"/>
      <c r="B37" s="68" t="s">
        <v>43</v>
      </c>
      <c r="C37" s="69" t="s">
        <v>44</v>
      </c>
      <c r="D37" s="70" t="s">
        <v>45</v>
      </c>
      <c r="E37" s="71" t="s">
        <v>46</v>
      </c>
      <c r="F37" s="72" t="s">
        <v>47</v>
      </c>
      <c r="G37" s="72" t="s">
        <v>48</v>
      </c>
    </row>
    <row r="38" spans="1:7" ht="16.5">
      <c r="A38" s="61"/>
      <c r="B38" s="62" t="s">
        <v>6</v>
      </c>
      <c r="C38" s="63" t="s">
        <v>49</v>
      </c>
      <c r="D38" s="64"/>
      <c r="E38" s="65"/>
      <c r="F38" s="66"/>
      <c r="G38" s="66"/>
    </row>
    <row r="39" spans="2:12" s="73" customFormat="1" ht="49.5">
      <c r="B39" s="74" t="s">
        <v>50</v>
      </c>
      <c r="C39" s="75" t="s">
        <v>51</v>
      </c>
      <c r="D39" s="76" t="s">
        <v>52</v>
      </c>
      <c r="E39" s="77">
        <v>1</v>
      </c>
      <c r="F39" s="78"/>
      <c r="G39" s="6">
        <f aca="true" t="shared" si="0" ref="G39:G44">E39*F39</f>
        <v>0</v>
      </c>
      <c r="H39" s="1"/>
      <c r="I39" s="1"/>
      <c r="J39" s="1"/>
      <c r="K39" s="1"/>
      <c r="L39" s="1"/>
    </row>
    <row r="40" spans="2:12" s="73" customFormat="1" ht="49.5">
      <c r="B40" s="74" t="s">
        <v>53</v>
      </c>
      <c r="C40" s="75" t="s">
        <v>54</v>
      </c>
      <c r="D40" s="76" t="s">
        <v>52</v>
      </c>
      <c r="E40" s="77">
        <v>1</v>
      </c>
      <c r="F40" s="78"/>
      <c r="G40" s="6">
        <f t="shared" si="0"/>
        <v>0</v>
      </c>
      <c r="H40" s="1"/>
      <c r="I40" s="1"/>
      <c r="J40" s="1"/>
      <c r="K40" s="1"/>
      <c r="L40" s="1"/>
    </row>
    <row r="41" spans="2:12" s="73" customFormat="1" ht="49.5">
      <c r="B41" s="74" t="s">
        <v>55</v>
      </c>
      <c r="C41" s="75" t="s">
        <v>56</v>
      </c>
      <c r="D41" s="76" t="s">
        <v>57</v>
      </c>
      <c r="E41" s="77">
        <v>50</v>
      </c>
      <c r="F41" s="78"/>
      <c r="G41" s="6">
        <f t="shared" si="0"/>
        <v>0</v>
      </c>
      <c r="H41" s="1"/>
      <c r="I41" s="1"/>
      <c r="J41" s="1"/>
      <c r="K41" s="1"/>
      <c r="L41" s="1"/>
    </row>
    <row r="42" spans="2:12" s="73" customFormat="1" ht="66">
      <c r="B42" s="74" t="s">
        <v>58</v>
      </c>
      <c r="C42" s="75" t="s">
        <v>59</v>
      </c>
      <c r="D42" s="76" t="s">
        <v>52</v>
      </c>
      <c r="E42" s="77">
        <v>1</v>
      </c>
      <c r="F42" s="78"/>
      <c r="G42" s="6">
        <f t="shared" si="0"/>
        <v>0</v>
      </c>
      <c r="H42" s="1"/>
      <c r="I42" s="1"/>
      <c r="J42" s="1"/>
      <c r="K42" s="1"/>
      <c r="L42" s="1"/>
    </row>
    <row r="43" spans="2:12" s="73" customFormat="1" ht="49.5">
      <c r="B43" s="74" t="s">
        <v>60</v>
      </c>
      <c r="C43" s="75" t="s">
        <v>61</v>
      </c>
      <c r="D43" s="76" t="s">
        <v>52</v>
      </c>
      <c r="E43" s="77"/>
      <c r="F43" s="78"/>
      <c r="G43" s="6">
        <f t="shared" si="0"/>
        <v>0</v>
      </c>
      <c r="H43" s="1"/>
      <c r="I43" s="1"/>
      <c r="J43" s="1"/>
      <c r="K43" s="1"/>
      <c r="L43" s="1"/>
    </row>
    <row r="44" spans="2:12" s="73" customFormat="1" ht="16.5">
      <c r="B44" s="74" t="s">
        <v>62</v>
      </c>
      <c r="C44" s="75" t="s">
        <v>63</v>
      </c>
      <c r="D44" s="76" t="s">
        <v>52</v>
      </c>
      <c r="E44" s="77">
        <v>1</v>
      </c>
      <c r="F44" s="78"/>
      <c r="G44" s="6">
        <f t="shared" si="0"/>
        <v>0</v>
      </c>
      <c r="H44" s="1"/>
      <c r="I44" s="1"/>
      <c r="J44" s="1"/>
      <c r="K44" s="1"/>
      <c r="L44" s="1"/>
    </row>
    <row r="45" spans="2:12" s="73" customFormat="1" ht="16.5">
      <c r="B45" s="74" t="s">
        <v>64</v>
      </c>
      <c r="C45" s="75" t="s">
        <v>65</v>
      </c>
      <c r="D45" s="79"/>
      <c r="E45" s="80">
        <v>0.05</v>
      </c>
      <c r="F45" s="81">
        <f>SUM(G39:G44)</f>
        <v>0</v>
      </c>
      <c r="G45" s="6">
        <f>F45*E45</f>
        <v>0</v>
      </c>
      <c r="H45" s="1"/>
      <c r="I45" s="1"/>
      <c r="J45" s="1"/>
      <c r="K45" s="1"/>
      <c r="L45" s="1"/>
    </row>
    <row r="46" spans="1:7" ht="16.5">
      <c r="A46" s="82" t="s">
        <v>66</v>
      </c>
      <c r="B46" s="62" t="s">
        <v>6</v>
      </c>
      <c r="C46" s="63" t="s">
        <v>7</v>
      </c>
      <c r="D46" s="64"/>
      <c r="E46" s="65"/>
      <c r="F46" s="66"/>
      <c r="G46" s="83">
        <f>SUM(G39:G45)</f>
        <v>0</v>
      </c>
    </row>
    <row r="47" spans="1:7" s="28" customFormat="1" ht="16.5">
      <c r="A47" s="84"/>
      <c r="B47" s="85"/>
      <c r="C47" s="86"/>
      <c r="D47" s="87"/>
      <c r="E47" s="88"/>
      <c r="F47" s="89"/>
      <c r="G47" s="90"/>
    </row>
    <row r="48" spans="1:7" s="28" customFormat="1" ht="16.5">
      <c r="A48" s="67"/>
      <c r="B48" s="68" t="s">
        <v>43</v>
      </c>
      <c r="C48" s="69" t="s">
        <v>44</v>
      </c>
      <c r="D48" s="70" t="s">
        <v>45</v>
      </c>
      <c r="E48" s="91" t="s">
        <v>46</v>
      </c>
      <c r="F48" s="72" t="s">
        <v>47</v>
      </c>
      <c r="G48" s="72" t="s">
        <v>48</v>
      </c>
    </row>
    <row r="49" spans="1:7" s="28" customFormat="1" ht="16.5">
      <c r="A49" s="61"/>
      <c r="B49" s="62" t="s">
        <v>8</v>
      </c>
      <c r="C49" s="63" t="s">
        <v>9</v>
      </c>
      <c r="D49" s="64"/>
      <c r="E49" s="65"/>
      <c r="F49" s="66"/>
      <c r="G49" s="66"/>
    </row>
    <row r="50" spans="1:7" s="28" customFormat="1" ht="33">
      <c r="A50" s="1"/>
      <c r="B50" s="8"/>
      <c r="C50" s="92" t="s">
        <v>67</v>
      </c>
      <c r="D50" s="93"/>
      <c r="E50" s="94"/>
      <c r="F50" s="81"/>
      <c r="G50" s="89"/>
    </row>
    <row r="51" spans="1:10" s="28" customFormat="1" ht="16.5">
      <c r="A51" s="1"/>
      <c r="B51" s="8" t="s">
        <v>50</v>
      </c>
      <c r="C51" s="95" t="s">
        <v>68</v>
      </c>
      <c r="D51" s="93"/>
      <c r="E51" s="94"/>
      <c r="F51" s="81"/>
      <c r="G51" s="89"/>
      <c r="J51" s="1"/>
    </row>
    <row r="52" spans="1:10" s="28" customFormat="1" ht="16.5">
      <c r="A52" s="1"/>
      <c r="B52" s="8" t="s">
        <v>69</v>
      </c>
      <c r="C52" s="95" t="s">
        <v>70</v>
      </c>
      <c r="D52" s="93" t="s">
        <v>71</v>
      </c>
      <c r="E52" s="94">
        <v>15</v>
      </c>
      <c r="F52" s="78"/>
      <c r="G52" s="89">
        <f aca="true" t="shared" si="1" ref="G52:G59">F52*E52</f>
        <v>0</v>
      </c>
      <c r="J52" s="1"/>
    </row>
    <row r="53" spans="1:10" s="28" customFormat="1" ht="16.5">
      <c r="A53" s="1"/>
      <c r="B53" s="8" t="s">
        <v>72</v>
      </c>
      <c r="C53" s="95" t="s">
        <v>73</v>
      </c>
      <c r="D53" s="93" t="s">
        <v>74</v>
      </c>
      <c r="E53" s="94">
        <v>15</v>
      </c>
      <c r="F53" s="78"/>
      <c r="G53" s="89">
        <f t="shared" si="1"/>
        <v>0</v>
      </c>
      <c r="I53" s="96"/>
      <c r="J53" s="1"/>
    </row>
    <row r="54" spans="1:10" s="28" customFormat="1" ht="16.5">
      <c r="A54" s="1"/>
      <c r="B54" s="8" t="s">
        <v>75</v>
      </c>
      <c r="C54" s="95" t="s">
        <v>76</v>
      </c>
      <c r="D54" s="93" t="s">
        <v>71</v>
      </c>
      <c r="E54" s="94">
        <v>2.5</v>
      </c>
      <c r="F54" s="78"/>
      <c r="G54" s="89">
        <f t="shared" si="1"/>
        <v>0</v>
      </c>
      <c r="J54" s="1"/>
    </row>
    <row r="55" spans="1:10" s="28" customFormat="1" ht="16.5">
      <c r="A55" s="1"/>
      <c r="B55" s="8" t="s">
        <v>77</v>
      </c>
      <c r="C55" s="95" t="s">
        <v>78</v>
      </c>
      <c r="D55" s="93" t="s">
        <v>74</v>
      </c>
      <c r="E55" s="94">
        <v>15</v>
      </c>
      <c r="F55" s="78"/>
      <c r="G55" s="89">
        <f t="shared" si="1"/>
        <v>0</v>
      </c>
      <c r="J55" s="1"/>
    </row>
    <row r="56" spans="1:10" s="28" customFormat="1" ht="66">
      <c r="A56" s="1"/>
      <c r="B56" s="97" t="s">
        <v>79</v>
      </c>
      <c r="C56" s="95" t="s">
        <v>80</v>
      </c>
      <c r="D56" s="93" t="s">
        <v>57</v>
      </c>
      <c r="E56" s="94">
        <v>20</v>
      </c>
      <c r="F56" s="78"/>
      <c r="G56" s="89">
        <f t="shared" si="1"/>
        <v>0</v>
      </c>
      <c r="J56" s="1"/>
    </row>
    <row r="57" spans="2:7" s="28" customFormat="1" ht="16.5">
      <c r="B57" s="97" t="s">
        <v>81</v>
      </c>
      <c r="C57" s="98" t="s">
        <v>82</v>
      </c>
      <c r="D57" s="99" t="s">
        <v>57</v>
      </c>
      <c r="E57" s="100">
        <v>50</v>
      </c>
      <c r="F57" s="101"/>
      <c r="G57" s="89">
        <f t="shared" si="1"/>
        <v>0</v>
      </c>
    </row>
    <row r="58" spans="1:10" s="28" customFormat="1" ht="16.5">
      <c r="A58" s="1"/>
      <c r="B58" s="97" t="s">
        <v>83</v>
      </c>
      <c r="C58" s="98" t="s">
        <v>84</v>
      </c>
      <c r="D58" s="99" t="s">
        <v>57</v>
      </c>
      <c r="E58" s="100">
        <v>150</v>
      </c>
      <c r="F58" s="101"/>
      <c r="G58" s="89">
        <f t="shared" si="1"/>
        <v>0</v>
      </c>
      <c r="J58" s="1"/>
    </row>
    <row r="59" spans="1:10" s="28" customFormat="1" ht="16.5">
      <c r="A59" s="1"/>
      <c r="B59" s="97" t="s">
        <v>85</v>
      </c>
      <c r="C59" s="98" t="s">
        <v>86</v>
      </c>
      <c r="D59" s="99" t="s">
        <v>52</v>
      </c>
      <c r="E59" s="100">
        <v>1</v>
      </c>
      <c r="F59" s="101"/>
      <c r="G59" s="89">
        <f t="shared" si="1"/>
        <v>0</v>
      </c>
      <c r="J59" s="1"/>
    </row>
    <row r="60" spans="1:7" s="28" customFormat="1" ht="16.5">
      <c r="A60" s="84"/>
      <c r="B60" s="85" t="s">
        <v>58</v>
      </c>
      <c r="C60" s="102" t="s">
        <v>87</v>
      </c>
      <c r="D60" s="103"/>
      <c r="E60" s="104"/>
      <c r="F60" s="105"/>
      <c r="G60" s="89"/>
    </row>
    <row r="61" spans="1:7" s="28" customFormat="1" ht="16.5">
      <c r="A61" s="84"/>
      <c r="B61" s="85" t="s">
        <v>88</v>
      </c>
      <c r="C61" s="102" t="s">
        <v>89</v>
      </c>
      <c r="D61" s="103" t="s">
        <v>90</v>
      </c>
      <c r="E61" s="100">
        <v>5</v>
      </c>
      <c r="F61" s="105"/>
      <c r="G61" s="89">
        <f aca="true" t="shared" si="2" ref="G61:G66">F61*E61</f>
        <v>0</v>
      </c>
    </row>
    <row r="62" spans="1:7" s="28" customFormat="1" ht="16.5">
      <c r="A62" s="84"/>
      <c r="B62" s="85" t="s">
        <v>91</v>
      </c>
      <c r="C62" s="102" t="s">
        <v>92</v>
      </c>
      <c r="D62" s="103" t="s">
        <v>90</v>
      </c>
      <c r="E62" s="100">
        <v>10</v>
      </c>
      <c r="F62" s="105"/>
      <c r="G62" s="89">
        <f t="shared" si="2"/>
        <v>0</v>
      </c>
    </row>
    <row r="63" spans="1:7" s="28" customFormat="1" ht="16.5">
      <c r="A63" s="84"/>
      <c r="B63" s="85" t="s">
        <v>93</v>
      </c>
      <c r="C63" s="102" t="s">
        <v>94</v>
      </c>
      <c r="D63" s="103" t="s">
        <v>90</v>
      </c>
      <c r="E63" s="100">
        <v>15</v>
      </c>
      <c r="F63" s="105"/>
      <c r="G63" s="89">
        <f t="shared" si="2"/>
        <v>0</v>
      </c>
    </row>
    <row r="64" spans="1:7" s="28" customFormat="1" ht="33">
      <c r="A64" s="84"/>
      <c r="B64" s="85" t="s">
        <v>95</v>
      </c>
      <c r="C64" s="102" t="s">
        <v>96</v>
      </c>
      <c r="D64" s="103" t="s">
        <v>97</v>
      </c>
      <c r="E64" s="100">
        <v>100</v>
      </c>
      <c r="F64" s="105"/>
      <c r="G64" s="89">
        <f t="shared" si="2"/>
        <v>0</v>
      </c>
    </row>
    <row r="65" spans="1:7" s="28" customFormat="1" ht="16.5">
      <c r="A65" s="84"/>
      <c r="B65" s="85" t="s">
        <v>62</v>
      </c>
      <c r="C65" s="102" t="s">
        <v>98</v>
      </c>
      <c r="D65" s="103" t="s">
        <v>71</v>
      </c>
      <c r="E65" s="100">
        <v>2</v>
      </c>
      <c r="F65" s="105"/>
      <c r="G65" s="89">
        <f t="shared" si="2"/>
        <v>0</v>
      </c>
    </row>
    <row r="66" spans="1:7" s="28" customFormat="1" ht="16.5">
      <c r="A66" s="84"/>
      <c r="B66" s="74" t="s">
        <v>99</v>
      </c>
      <c r="C66" s="75" t="s">
        <v>65</v>
      </c>
      <c r="D66" s="79"/>
      <c r="E66" s="80">
        <v>0.05</v>
      </c>
      <c r="F66" s="81">
        <f>SUM(G50:G65)</f>
        <v>0</v>
      </c>
      <c r="G66" s="6">
        <f t="shared" si="2"/>
        <v>0</v>
      </c>
    </row>
    <row r="67" spans="1:7" s="28" customFormat="1" ht="16.5">
      <c r="A67" s="82" t="s">
        <v>66</v>
      </c>
      <c r="B67" s="62" t="s">
        <v>8</v>
      </c>
      <c r="C67" s="63" t="s">
        <v>100</v>
      </c>
      <c r="D67" s="64"/>
      <c r="E67" s="65"/>
      <c r="F67" s="66"/>
      <c r="G67" s="83">
        <f>SUM(G52:G66)</f>
        <v>0</v>
      </c>
    </row>
    <row r="68" spans="1:7" s="28" customFormat="1" ht="16.5">
      <c r="A68" s="84"/>
      <c r="B68" s="85"/>
      <c r="C68" s="86"/>
      <c r="D68" s="87"/>
      <c r="E68" s="88"/>
      <c r="F68" s="89"/>
      <c r="G68" s="90"/>
    </row>
    <row r="69" spans="1:7" s="28" customFormat="1" ht="16.5">
      <c r="A69" s="67"/>
      <c r="B69" s="68" t="s">
        <v>43</v>
      </c>
      <c r="C69" s="69" t="s">
        <v>44</v>
      </c>
      <c r="D69" s="70" t="s">
        <v>45</v>
      </c>
      <c r="E69" s="91" t="s">
        <v>46</v>
      </c>
      <c r="F69" s="72" t="s">
        <v>47</v>
      </c>
      <c r="G69" s="72" t="s">
        <v>48</v>
      </c>
    </row>
    <row r="70" spans="1:7" s="28" customFormat="1" ht="16.5">
      <c r="A70" s="61"/>
      <c r="B70" s="62" t="s">
        <v>10</v>
      </c>
      <c r="C70" s="63" t="s">
        <v>11</v>
      </c>
      <c r="D70" s="64"/>
      <c r="E70" s="65"/>
      <c r="F70" s="66"/>
      <c r="G70" s="66"/>
    </row>
    <row r="71" spans="1:7" s="28" customFormat="1" ht="33">
      <c r="A71" s="1"/>
      <c r="B71" s="8"/>
      <c r="C71" s="92" t="s">
        <v>101</v>
      </c>
      <c r="D71" s="93"/>
      <c r="E71" s="94"/>
      <c r="F71" s="81"/>
      <c r="G71" s="89"/>
    </row>
    <row r="72" spans="1:7" s="28" customFormat="1" ht="16.5">
      <c r="A72" s="1"/>
      <c r="B72" s="8" t="s">
        <v>50</v>
      </c>
      <c r="C72" s="95" t="s">
        <v>102</v>
      </c>
      <c r="D72" s="93" t="s">
        <v>71</v>
      </c>
      <c r="E72" s="94">
        <v>50</v>
      </c>
      <c r="F72" s="78"/>
      <c r="G72" s="89">
        <f>F72*E72</f>
        <v>0</v>
      </c>
    </row>
    <row r="73" spans="1:7" s="28" customFormat="1" ht="16.5">
      <c r="A73" s="1"/>
      <c r="B73" s="8" t="s">
        <v>79</v>
      </c>
      <c r="C73" s="95" t="s">
        <v>103</v>
      </c>
      <c r="D73" s="93" t="s">
        <v>57</v>
      </c>
      <c r="E73" s="94">
        <v>40</v>
      </c>
      <c r="F73" s="78"/>
      <c r="G73" s="89">
        <f>F73*E73</f>
        <v>0</v>
      </c>
    </row>
    <row r="74" spans="1:7" s="28" customFormat="1" ht="16.5">
      <c r="A74" s="1"/>
      <c r="B74" s="8" t="s">
        <v>85</v>
      </c>
      <c r="C74" s="95" t="s">
        <v>104</v>
      </c>
      <c r="D74" s="93" t="s">
        <v>71</v>
      </c>
      <c r="E74" s="94">
        <v>15</v>
      </c>
      <c r="F74" s="78"/>
      <c r="G74" s="89">
        <f>F74*E74</f>
        <v>0</v>
      </c>
    </row>
    <row r="75" spans="1:7" s="28" customFormat="1" ht="49.5">
      <c r="A75" s="84"/>
      <c r="B75" s="8" t="s">
        <v>105</v>
      </c>
      <c r="C75" s="95" t="s">
        <v>106</v>
      </c>
      <c r="D75" s="93" t="s">
        <v>71</v>
      </c>
      <c r="E75" s="94">
        <f>E72-E74</f>
        <v>35</v>
      </c>
      <c r="F75" s="78"/>
      <c r="G75" s="89">
        <f>E75*F75</f>
        <v>0</v>
      </c>
    </row>
    <row r="76" spans="1:7" s="28" customFormat="1" ht="33">
      <c r="A76" s="84"/>
      <c r="B76" s="8" t="s">
        <v>95</v>
      </c>
      <c r="C76" s="95" t="s">
        <v>107</v>
      </c>
      <c r="D76" s="93" t="s">
        <v>74</v>
      </c>
      <c r="E76" s="94">
        <v>100</v>
      </c>
      <c r="F76" s="78"/>
      <c r="G76" s="89">
        <f>E76*F76</f>
        <v>0</v>
      </c>
    </row>
    <row r="77" spans="1:7" s="28" customFormat="1" ht="33">
      <c r="A77" s="84"/>
      <c r="B77" s="8" t="s">
        <v>62</v>
      </c>
      <c r="C77" s="95" t="s">
        <v>108</v>
      </c>
      <c r="D77" s="93" t="s">
        <v>57</v>
      </c>
      <c r="E77" s="94">
        <v>42</v>
      </c>
      <c r="F77" s="78"/>
      <c r="G77" s="89">
        <f>F77*E77</f>
        <v>0</v>
      </c>
    </row>
    <row r="78" spans="1:7" s="28" customFormat="1" ht="16.5">
      <c r="A78" s="84"/>
      <c r="B78" s="74" t="s">
        <v>99</v>
      </c>
      <c r="C78" s="75" t="s">
        <v>65</v>
      </c>
      <c r="D78" s="79"/>
      <c r="E78" s="80">
        <v>0.05</v>
      </c>
      <c r="F78" s="81">
        <f>SUM(G72:G77)</f>
        <v>0</v>
      </c>
      <c r="G78" s="6">
        <f>F78*E78</f>
        <v>0</v>
      </c>
    </row>
    <row r="79" spans="1:7" s="28" customFormat="1" ht="16.5">
      <c r="A79" s="82" t="s">
        <v>66</v>
      </c>
      <c r="B79" s="62" t="s">
        <v>10</v>
      </c>
      <c r="C79" s="63" t="s">
        <v>109</v>
      </c>
      <c r="D79" s="64"/>
      <c r="E79" s="65"/>
      <c r="F79" s="66"/>
      <c r="G79" s="83">
        <f>SUM(G72:G78)</f>
        <v>0</v>
      </c>
    </row>
    <row r="80" spans="1:7" s="28" customFormat="1" ht="16.5">
      <c r="A80" s="84"/>
      <c r="B80" s="85"/>
      <c r="C80" s="86"/>
      <c r="D80" s="87"/>
      <c r="E80" s="88"/>
      <c r="F80" s="89"/>
      <c r="G80" s="90"/>
    </row>
    <row r="81" spans="1:7" s="28" customFormat="1" ht="16.5">
      <c r="A81" s="106"/>
      <c r="B81" s="107" t="s">
        <v>43</v>
      </c>
      <c r="C81" s="108" t="s">
        <v>110</v>
      </c>
      <c r="D81" s="109" t="s">
        <v>111</v>
      </c>
      <c r="E81" s="109" t="s">
        <v>46</v>
      </c>
      <c r="F81" s="109" t="s">
        <v>47</v>
      </c>
      <c r="G81" s="109" t="s">
        <v>48</v>
      </c>
    </row>
    <row r="82" spans="1:7" s="28" customFormat="1" ht="16.5">
      <c r="A82" s="110"/>
      <c r="B82" s="111" t="s">
        <v>12</v>
      </c>
      <c r="C82" s="112" t="s">
        <v>13</v>
      </c>
      <c r="D82" s="113"/>
      <c r="E82" s="114"/>
      <c r="F82" s="115"/>
      <c r="G82" s="115"/>
    </row>
    <row r="83" spans="1:7" s="28" customFormat="1" ht="16.5">
      <c r="A83" s="116"/>
      <c r="B83" s="8" t="s">
        <v>50</v>
      </c>
      <c r="C83" s="102" t="s">
        <v>112</v>
      </c>
      <c r="D83" s="117"/>
      <c r="E83" s="118"/>
      <c r="F83" s="119"/>
      <c r="G83" s="119"/>
    </row>
    <row r="84" spans="1:7" s="28" customFormat="1" ht="33">
      <c r="A84" s="116"/>
      <c r="B84" s="8" t="s">
        <v>69</v>
      </c>
      <c r="C84" s="102" t="s">
        <v>113</v>
      </c>
      <c r="D84" s="117" t="s">
        <v>71</v>
      </c>
      <c r="E84" s="118">
        <v>7</v>
      </c>
      <c r="F84" s="120"/>
      <c r="G84" s="119">
        <f>F84*E84</f>
        <v>0</v>
      </c>
    </row>
    <row r="85" spans="1:7" s="28" customFormat="1" ht="16.5">
      <c r="A85" s="116"/>
      <c r="B85" s="8" t="s">
        <v>79</v>
      </c>
      <c r="C85" s="102" t="s">
        <v>114</v>
      </c>
      <c r="D85" s="117"/>
      <c r="E85" s="118"/>
      <c r="F85" s="120"/>
      <c r="G85" s="119"/>
    </row>
    <row r="86" spans="1:7" s="28" customFormat="1" ht="16.5">
      <c r="A86" s="116"/>
      <c r="B86" s="8" t="s">
        <v>81</v>
      </c>
      <c r="C86" s="102" t="s">
        <v>115</v>
      </c>
      <c r="D86" s="117" t="s">
        <v>71</v>
      </c>
      <c r="E86" s="118">
        <v>45</v>
      </c>
      <c r="F86" s="120"/>
      <c r="G86" s="119">
        <f>F86*E86</f>
        <v>0</v>
      </c>
    </row>
    <row r="87" spans="1:7" s="28" customFormat="1" ht="33">
      <c r="A87" s="116"/>
      <c r="B87" s="8" t="s">
        <v>85</v>
      </c>
      <c r="C87" s="102" t="s">
        <v>116</v>
      </c>
      <c r="D87" s="117"/>
      <c r="E87" s="118"/>
      <c r="F87" s="120"/>
      <c r="G87" s="119"/>
    </row>
    <row r="88" spans="1:7" s="28" customFormat="1" ht="49.5">
      <c r="A88" s="116"/>
      <c r="B88" s="8"/>
      <c r="C88" s="102" t="s">
        <v>117</v>
      </c>
      <c r="D88" s="117"/>
      <c r="E88" s="118"/>
      <c r="F88" s="120"/>
      <c r="G88" s="119"/>
    </row>
    <row r="89" spans="1:7" s="28" customFormat="1" ht="16.5">
      <c r="A89" s="116"/>
      <c r="B89" s="8" t="s">
        <v>118</v>
      </c>
      <c r="C89" s="102" t="s">
        <v>119</v>
      </c>
      <c r="D89" s="117" t="s">
        <v>71</v>
      </c>
      <c r="E89" s="118">
        <v>2</v>
      </c>
      <c r="F89" s="120"/>
      <c r="G89" s="119">
        <f>F89*E89</f>
        <v>0</v>
      </c>
    </row>
    <row r="90" spans="1:7" s="28" customFormat="1" ht="16.5">
      <c r="A90" s="116"/>
      <c r="B90" s="8" t="s">
        <v>105</v>
      </c>
      <c r="C90" s="102" t="s">
        <v>120</v>
      </c>
      <c r="D90" s="117" t="s">
        <v>121</v>
      </c>
      <c r="E90" s="118">
        <v>4000</v>
      </c>
      <c r="F90" s="120"/>
      <c r="G90" s="119">
        <f>F90*E90</f>
        <v>0</v>
      </c>
    </row>
    <row r="91" spans="1:7" s="28" customFormat="1" ht="16.5">
      <c r="A91" s="116"/>
      <c r="B91" s="8" t="s">
        <v>95</v>
      </c>
      <c r="C91" s="102" t="s">
        <v>122</v>
      </c>
      <c r="D91" s="117" t="s">
        <v>71</v>
      </c>
      <c r="E91" s="118">
        <v>2</v>
      </c>
      <c r="F91" s="120"/>
      <c r="G91" s="119">
        <f>F91*E91</f>
        <v>0</v>
      </c>
    </row>
    <row r="92" spans="1:7" s="28" customFormat="1" ht="16.5">
      <c r="A92" s="121"/>
      <c r="B92" s="111" t="s">
        <v>12</v>
      </c>
      <c r="C92" s="112" t="s">
        <v>123</v>
      </c>
      <c r="D92" s="113"/>
      <c r="E92" s="114"/>
      <c r="F92" s="115"/>
      <c r="G92" s="115">
        <f>SUM(G84:G91)</f>
        <v>0</v>
      </c>
    </row>
    <row r="93" spans="1:7" s="28" customFormat="1" ht="16.5">
      <c r="A93" s="84"/>
      <c r="B93" s="85"/>
      <c r="C93" s="86"/>
      <c r="D93" s="87"/>
      <c r="E93" s="88"/>
      <c r="F93" s="89"/>
      <c r="G93" s="90"/>
    </row>
    <row r="94" spans="1:8" s="28" customFormat="1" ht="16.5">
      <c r="A94" s="106"/>
      <c r="B94" s="107" t="s">
        <v>43</v>
      </c>
      <c r="C94" s="108" t="s">
        <v>110</v>
      </c>
      <c r="D94" s="109" t="s">
        <v>111</v>
      </c>
      <c r="E94" s="109" t="s">
        <v>46</v>
      </c>
      <c r="F94" s="109" t="s">
        <v>47</v>
      </c>
      <c r="G94" s="109" t="s">
        <v>48</v>
      </c>
      <c r="H94" s="122"/>
    </row>
    <row r="95" spans="1:8" s="28" customFormat="1" ht="16.5">
      <c r="A95" s="110"/>
      <c r="B95" s="111" t="s">
        <v>14</v>
      </c>
      <c r="C95" s="112" t="s">
        <v>15</v>
      </c>
      <c r="D95" s="113"/>
      <c r="E95" s="114"/>
      <c r="F95" s="115"/>
      <c r="G95" s="115"/>
      <c r="H95" s="122"/>
    </row>
    <row r="96" spans="1:8" s="28" customFormat="1" ht="16.5">
      <c r="A96" s="116"/>
      <c r="B96" s="8" t="s">
        <v>50</v>
      </c>
      <c r="C96" s="102" t="s">
        <v>124</v>
      </c>
      <c r="D96" s="117"/>
      <c r="E96" s="118"/>
      <c r="F96" s="119"/>
      <c r="G96" s="119"/>
      <c r="H96" s="122"/>
    </row>
    <row r="97" spans="1:8" s="28" customFormat="1" ht="16.5">
      <c r="A97" s="116"/>
      <c r="B97" s="8" t="s">
        <v>125</v>
      </c>
      <c r="C97" s="102" t="s">
        <v>126</v>
      </c>
      <c r="D97" s="117" t="s">
        <v>57</v>
      </c>
      <c r="E97" s="118">
        <v>95</v>
      </c>
      <c r="F97" s="120"/>
      <c r="G97" s="119">
        <f>F97*E97</f>
        <v>0</v>
      </c>
      <c r="H97" s="122"/>
    </row>
    <row r="98" spans="1:8" s="28" customFormat="1" ht="16.5">
      <c r="A98" s="116"/>
      <c r="B98" s="8" t="s">
        <v>79</v>
      </c>
      <c r="C98" s="102" t="s">
        <v>127</v>
      </c>
      <c r="D98" s="117"/>
      <c r="E98" s="118"/>
      <c r="F98" s="120"/>
      <c r="G98" s="119"/>
      <c r="H98" s="122"/>
    </row>
    <row r="99" spans="1:8" s="28" customFormat="1" ht="16.5">
      <c r="A99" s="116"/>
      <c r="B99" s="8" t="s">
        <v>81</v>
      </c>
      <c r="C99" s="102" t="s">
        <v>128</v>
      </c>
      <c r="D99" s="117" t="s">
        <v>57</v>
      </c>
      <c r="E99" s="118">
        <v>15</v>
      </c>
      <c r="F99" s="120"/>
      <c r="G99" s="119">
        <f>F99*E99</f>
        <v>0</v>
      </c>
      <c r="H99" s="122"/>
    </row>
    <row r="100" spans="1:8" s="28" customFormat="1" ht="16.5">
      <c r="A100" s="116"/>
      <c r="B100" s="8" t="s">
        <v>85</v>
      </c>
      <c r="C100" s="102" t="s">
        <v>129</v>
      </c>
      <c r="D100" s="117" t="s">
        <v>97</v>
      </c>
      <c r="E100" s="118">
        <v>2</v>
      </c>
      <c r="F100" s="120"/>
      <c r="G100" s="119">
        <f>F100*E100</f>
        <v>0</v>
      </c>
      <c r="H100" s="122"/>
    </row>
    <row r="101" spans="1:8" s="28" customFormat="1" ht="16.5">
      <c r="A101" s="121"/>
      <c r="B101" s="111" t="s">
        <v>130</v>
      </c>
      <c r="C101" s="112" t="s">
        <v>131</v>
      </c>
      <c r="D101" s="113"/>
      <c r="E101" s="114"/>
      <c r="F101" s="115"/>
      <c r="G101" s="115">
        <f>SUM(G97:G100)</f>
        <v>0</v>
      </c>
      <c r="H101" s="122"/>
    </row>
    <row r="102" spans="1:7" s="28" customFormat="1" ht="16.5">
      <c r="A102" s="84"/>
      <c r="B102" s="85"/>
      <c r="C102" s="86"/>
      <c r="D102" s="87"/>
      <c r="E102" s="88"/>
      <c r="F102" s="89"/>
      <c r="G102" s="90"/>
    </row>
    <row r="103" spans="1:7" ht="16.5">
      <c r="A103" s="67"/>
      <c r="B103" s="68" t="s">
        <v>43</v>
      </c>
      <c r="C103" s="69" t="s">
        <v>44</v>
      </c>
      <c r="D103" s="70" t="s">
        <v>45</v>
      </c>
      <c r="E103" s="91" t="s">
        <v>46</v>
      </c>
      <c r="F103" s="72" t="s">
        <v>47</v>
      </c>
      <c r="G103" s="72" t="s">
        <v>48</v>
      </c>
    </row>
    <row r="104" spans="1:7" ht="16.5">
      <c r="A104" s="61"/>
      <c r="B104" s="62" t="s">
        <v>16</v>
      </c>
      <c r="C104" s="63" t="s">
        <v>17</v>
      </c>
      <c r="D104" s="64"/>
      <c r="E104" s="65"/>
      <c r="F104" s="66"/>
      <c r="G104" s="66"/>
    </row>
    <row r="105" spans="1:7" s="28" customFormat="1" ht="33">
      <c r="A105" s="84"/>
      <c r="B105" s="85" t="s">
        <v>50</v>
      </c>
      <c r="C105" s="123" t="s">
        <v>132</v>
      </c>
      <c r="D105" s="103" t="s">
        <v>57</v>
      </c>
      <c r="E105" s="88">
        <v>20</v>
      </c>
      <c r="F105" s="105"/>
      <c r="G105" s="89">
        <f>F105*E105</f>
        <v>0</v>
      </c>
    </row>
    <row r="106" spans="1:7" ht="16.5">
      <c r="A106" s="84"/>
      <c r="B106" s="85" t="s">
        <v>79</v>
      </c>
      <c r="C106" s="75" t="s">
        <v>133</v>
      </c>
      <c r="D106" s="103"/>
      <c r="E106" s="88"/>
      <c r="F106" s="105"/>
      <c r="G106" s="89"/>
    </row>
    <row r="107" spans="1:7" ht="16.5">
      <c r="A107" s="84"/>
      <c r="B107" s="85" t="s">
        <v>81</v>
      </c>
      <c r="C107" s="102" t="s">
        <v>89</v>
      </c>
      <c r="D107" s="103" t="s">
        <v>90</v>
      </c>
      <c r="E107" s="100">
        <v>25</v>
      </c>
      <c r="F107" s="105"/>
      <c r="G107" s="89">
        <f>F107*E107</f>
        <v>0</v>
      </c>
    </row>
    <row r="108" spans="1:7" ht="16.5">
      <c r="A108" s="84"/>
      <c r="B108" s="85" t="s">
        <v>134</v>
      </c>
      <c r="C108" s="102" t="s">
        <v>92</v>
      </c>
      <c r="D108" s="103" t="s">
        <v>90</v>
      </c>
      <c r="E108" s="100">
        <v>25</v>
      </c>
      <c r="F108" s="105"/>
      <c r="G108" s="89">
        <f>F108*E108</f>
        <v>0</v>
      </c>
    </row>
    <row r="109" spans="1:7" ht="16.5">
      <c r="A109" s="84"/>
      <c r="B109" s="85" t="s">
        <v>135</v>
      </c>
      <c r="C109" s="102" t="s">
        <v>94</v>
      </c>
      <c r="D109" s="103" t="s">
        <v>90</v>
      </c>
      <c r="E109" s="100">
        <v>25</v>
      </c>
      <c r="F109" s="105"/>
      <c r="G109" s="89">
        <f>F109*E109</f>
        <v>0</v>
      </c>
    </row>
    <row r="110" spans="1:8" ht="16.5">
      <c r="A110" s="84"/>
      <c r="B110" s="85" t="s">
        <v>85</v>
      </c>
      <c r="C110" s="75" t="s">
        <v>136</v>
      </c>
      <c r="D110" s="103" t="s">
        <v>74</v>
      </c>
      <c r="E110" s="88">
        <v>10</v>
      </c>
      <c r="F110" s="105"/>
      <c r="G110" s="89">
        <f>F110*E110</f>
        <v>0</v>
      </c>
      <c r="H110" s="6"/>
    </row>
    <row r="111" spans="1:8" ht="16.5">
      <c r="A111" s="84"/>
      <c r="B111" s="74" t="s">
        <v>105</v>
      </c>
      <c r="C111" s="75" t="s">
        <v>65</v>
      </c>
      <c r="D111" s="79"/>
      <c r="E111" s="80">
        <v>0.05</v>
      </c>
      <c r="F111" s="81">
        <f>SUM(G105:G110)</f>
        <v>0</v>
      </c>
      <c r="G111" s="6">
        <f>F111*E111</f>
        <v>0</v>
      </c>
      <c r="H111" s="6"/>
    </row>
    <row r="112" spans="1:7" s="28" customFormat="1" ht="16.5">
      <c r="A112" s="82" t="s">
        <v>66</v>
      </c>
      <c r="B112" s="62" t="s">
        <v>137</v>
      </c>
      <c r="C112" s="63" t="s">
        <v>138</v>
      </c>
      <c r="D112" s="64"/>
      <c r="E112" s="65"/>
      <c r="F112" s="66"/>
      <c r="G112" s="83">
        <f>SUM(G105:G111)</f>
        <v>0</v>
      </c>
    </row>
    <row r="113" spans="1:7" ht="16.5">
      <c r="A113" s="84"/>
      <c r="B113" s="85"/>
      <c r="C113" s="75"/>
      <c r="D113" s="103"/>
      <c r="E113" s="88"/>
      <c r="F113" s="89"/>
      <c r="G113" s="89"/>
    </row>
    <row r="114" spans="1:7" ht="16.5">
      <c r="A114" s="61"/>
      <c r="B114" s="62" t="s">
        <v>139</v>
      </c>
      <c r="C114" s="63" t="s">
        <v>20</v>
      </c>
      <c r="D114" s="64"/>
      <c r="E114" s="65"/>
      <c r="F114" s="66"/>
      <c r="G114" s="66"/>
    </row>
    <row r="115" spans="2:7" ht="16.5">
      <c r="B115" s="41"/>
      <c r="C115" s="56"/>
      <c r="D115" s="57"/>
      <c r="E115" s="19"/>
      <c r="F115" s="20"/>
      <c r="G115" s="20"/>
    </row>
    <row r="116" spans="1:7" ht="16.5">
      <c r="A116" s="67"/>
      <c r="B116" s="68" t="s">
        <v>43</v>
      </c>
      <c r="C116" s="69" t="s">
        <v>44</v>
      </c>
      <c r="D116" s="70" t="s">
        <v>45</v>
      </c>
      <c r="E116" s="91" t="s">
        <v>46</v>
      </c>
      <c r="F116" s="72" t="s">
        <v>47</v>
      </c>
      <c r="G116" s="72" t="s">
        <v>48</v>
      </c>
    </row>
    <row r="117" spans="1:7" ht="16.5">
      <c r="A117" s="61"/>
      <c r="B117" s="62" t="s">
        <v>140</v>
      </c>
      <c r="C117" s="63" t="s">
        <v>22</v>
      </c>
      <c r="D117" s="64"/>
      <c r="E117" s="65"/>
      <c r="F117" s="66"/>
      <c r="G117" s="66"/>
    </row>
    <row r="118" spans="1:7" ht="49.5">
      <c r="A118" s="84"/>
      <c r="B118" s="85" t="s">
        <v>50</v>
      </c>
      <c r="C118" s="75" t="s">
        <v>141</v>
      </c>
      <c r="D118" s="103"/>
      <c r="E118" s="88"/>
      <c r="F118" s="89"/>
      <c r="G118" s="89"/>
    </row>
    <row r="119" spans="1:7" ht="16.5">
      <c r="A119" s="84"/>
      <c r="B119" s="85" t="s">
        <v>69</v>
      </c>
      <c r="C119" s="75" t="s">
        <v>142</v>
      </c>
      <c r="D119" s="103" t="s">
        <v>74</v>
      </c>
      <c r="E119" s="88">
        <v>25</v>
      </c>
      <c r="F119" s="105"/>
      <c r="G119" s="89">
        <f>F119*E119</f>
        <v>0</v>
      </c>
    </row>
    <row r="120" spans="1:7" ht="16.5">
      <c r="A120" s="84"/>
      <c r="B120" s="85" t="s">
        <v>143</v>
      </c>
      <c r="C120" s="75" t="s">
        <v>144</v>
      </c>
      <c r="D120" s="103"/>
      <c r="E120" s="88"/>
      <c r="F120" s="105"/>
      <c r="G120" s="89"/>
    </row>
    <row r="121" spans="1:7" ht="16.5">
      <c r="A121" s="84"/>
      <c r="B121" s="85" t="s">
        <v>145</v>
      </c>
      <c r="C121" s="75" t="s">
        <v>146</v>
      </c>
      <c r="D121" s="103" t="s">
        <v>74</v>
      </c>
      <c r="E121" s="88">
        <v>25</v>
      </c>
      <c r="F121" s="105"/>
      <c r="G121" s="89">
        <f>F121*E121</f>
        <v>0</v>
      </c>
    </row>
    <row r="122" spans="1:7" ht="16.5">
      <c r="A122" s="84"/>
      <c r="B122" s="85" t="s">
        <v>147</v>
      </c>
      <c r="C122" s="75" t="s">
        <v>148</v>
      </c>
      <c r="D122" s="103" t="s">
        <v>74</v>
      </c>
      <c r="E122" s="88">
        <v>40</v>
      </c>
      <c r="F122" s="105"/>
      <c r="G122" s="89">
        <f>F122*E122</f>
        <v>0</v>
      </c>
    </row>
    <row r="123" spans="1:7" ht="16.5">
      <c r="A123" s="84"/>
      <c r="B123" s="85" t="s">
        <v>149</v>
      </c>
      <c r="C123" s="75" t="s">
        <v>150</v>
      </c>
      <c r="D123" s="103" t="s">
        <v>74</v>
      </c>
      <c r="E123" s="88">
        <v>15</v>
      </c>
      <c r="F123" s="105"/>
      <c r="G123" s="89">
        <f>F123*E123</f>
        <v>0</v>
      </c>
    </row>
    <row r="124" spans="1:7" ht="16.5">
      <c r="A124" s="84"/>
      <c r="B124" s="85" t="s">
        <v>79</v>
      </c>
      <c r="C124" s="75" t="s">
        <v>151</v>
      </c>
      <c r="D124" s="103"/>
      <c r="E124" s="88"/>
      <c r="F124" s="105"/>
      <c r="G124" s="89"/>
    </row>
    <row r="125" spans="1:7" ht="16.5">
      <c r="A125" s="84"/>
      <c r="B125" s="85" t="s">
        <v>81</v>
      </c>
      <c r="C125" s="75" t="s">
        <v>152</v>
      </c>
      <c r="D125" s="103" t="s">
        <v>52</v>
      </c>
      <c r="E125" s="88">
        <v>1</v>
      </c>
      <c r="F125" s="105"/>
      <c r="G125" s="89">
        <f>F125*E125</f>
        <v>0</v>
      </c>
    </row>
    <row r="126" spans="1:7" ht="16.5">
      <c r="A126" s="84"/>
      <c r="B126" s="85"/>
      <c r="C126" s="102" t="s">
        <v>89</v>
      </c>
      <c r="D126" s="103" t="s">
        <v>90</v>
      </c>
      <c r="E126" s="100">
        <v>25</v>
      </c>
      <c r="F126" s="105"/>
      <c r="G126" s="89">
        <f>F126*E126</f>
        <v>0</v>
      </c>
    </row>
    <row r="127" spans="1:7" ht="16.5">
      <c r="A127" s="82" t="s">
        <v>66</v>
      </c>
      <c r="B127" s="62" t="s">
        <v>140</v>
      </c>
      <c r="C127" s="63" t="s">
        <v>153</v>
      </c>
      <c r="D127" s="64"/>
      <c r="E127" s="65"/>
      <c r="F127" s="66"/>
      <c r="G127" s="83">
        <f>SUM(G119:G126)</f>
        <v>0</v>
      </c>
    </row>
    <row r="128" spans="2:7" ht="16.5">
      <c r="B128" s="41"/>
      <c r="C128" s="56"/>
      <c r="D128" s="57"/>
      <c r="E128" s="19"/>
      <c r="F128" s="20"/>
      <c r="G128" s="20"/>
    </row>
    <row r="129" spans="1:7" ht="16.5">
      <c r="A129" s="67"/>
      <c r="B129" s="68" t="s">
        <v>43</v>
      </c>
      <c r="C129" s="69" t="s">
        <v>44</v>
      </c>
      <c r="D129" s="70" t="s">
        <v>45</v>
      </c>
      <c r="E129" s="91" t="s">
        <v>46</v>
      </c>
      <c r="F129" s="72" t="s">
        <v>47</v>
      </c>
      <c r="G129" s="72" t="s">
        <v>48</v>
      </c>
    </row>
    <row r="130" spans="1:7" ht="16.5">
      <c r="A130" s="61"/>
      <c r="B130" s="62" t="s">
        <v>154</v>
      </c>
      <c r="C130" s="63" t="s">
        <v>24</v>
      </c>
      <c r="D130" s="64"/>
      <c r="E130" s="65"/>
      <c r="F130" s="66"/>
      <c r="G130" s="66"/>
    </row>
    <row r="131" spans="1:7" ht="33">
      <c r="A131" s="84"/>
      <c r="B131" s="85" t="s">
        <v>50</v>
      </c>
      <c r="C131" s="102" t="s">
        <v>155</v>
      </c>
      <c r="D131" s="103"/>
      <c r="E131" s="88"/>
      <c r="F131" s="89"/>
      <c r="G131" s="89"/>
    </row>
    <row r="132" spans="1:7" ht="84">
      <c r="A132" s="84"/>
      <c r="B132" s="85"/>
      <c r="C132" s="102" t="s">
        <v>156</v>
      </c>
      <c r="D132" s="103"/>
      <c r="E132" s="88"/>
      <c r="F132" s="89"/>
      <c r="G132" s="89"/>
    </row>
    <row r="133" spans="1:7" ht="16.5">
      <c r="A133" s="84"/>
      <c r="B133" s="85" t="s">
        <v>125</v>
      </c>
      <c r="C133" s="75" t="s">
        <v>157</v>
      </c>
      <c r="D133" s="103" t="s">
        <v>121</v>
      </c>
      <c r="E133" s="88">
        <v>3900</v>
      </c>
      <c r="F133" s="105"/>
      <c r="G133" s="89">
        <f aca="true" t="shared" si="3" ref="G133:G138">F133*E133</f>
        <v>0</v>
      </c>
    </row>
    <row r="134" spans="1:7" ht="16.5">
      <c r="A134" s="84"/>
      <c r="B134" s="85" t="s">
        <v>143</v>
      </c>
      <c r="C134" s="75" t="s">
        <v>158</v>
      </c>
      <c r="D134" s="103" t="s">
        <v>121</v>
      </c>
      <c r="E134" s="88">
        <v>3500</v>
      </c>
      <c r="F134" s="105"/>
      <c r="G134" s="89">
        <f t="shared" si="3"/>
        <v>0</v>
      </c>
    </row>
    <row r="135" spans="1:7" ht="16.5">
      <c r="A135" s="84"/>
      <c r="B135" s="85" t="s">
        <v>75</v>
      </c>
      <c r="C135" s="75" t="s">
        <v>159</v>
      </c>
      <c r="D135" s="103" t="s">
        <v>121</v>
      </c>
      <c r="E135" s="88">
        <v>12800</v>
      </c>
      <c r="F135" s="105"/>
      <c r="G135" s="89">
        <f t="shared" si="3"/>
        <v>0</v>
      </c>
    </row>
    <row r="136" spans="1:7" ht="16.5">
      <c r="A136" s="84"/>
      <c r="B136" s="85" t="s">
        <v>160</v>
      </c>
      <c r="C136" s="75" t="s">
        <v>161</v>
      </c>
      <c r="D136" s="103" t="s">
        <v>121</v>
      </c>
      <c r="E136" s="88">
        <v>1550</v>
      </c>
      <c r="F136" s="105"/>
      <c r="G136" s="89">
        <f t="shared" si="3"/>
        <v>0</v>
      </c>
    </row>
    <row r="137" spans="1:7" ht="16.5">
      <c r="A137" s="84"/>
      <c r="B137" s="85" t="s">
        <v>162</v>
      </c>
      <c r="C137" s="75" t="s">
        <v>163</v>
      </c>
      <c r="D137" s="103" t="s">
        <v>121</v>
      </c>
      <c r="E137" s="88">
        <v>4200</v>
      </c>
      <c r="F137" s="105"/>
      <c r="G137" s="89">
        <f t="shared" si="3"/>
        <v>0</v>
      </c>
    </row>
    <row r="138" spans="1:7" ht="16.5">
      <c r="A138" s="84"/>
      <c r="B138" s="85" t="s">
        <v>164</v>
      </c>
      <c r="C138" s="75" t="s">
        <v>165</v>
      </c>
      <c r="D138" s="103" t="s">
        <v>121</v>
      </c>
      <c r="E138" s="88">
        <v>1575</v>
      </c>
      <c r="F138" s="105"/>
      <c r="G138" s="89">
        <f t="shared" si="3"/>
        <v>0</v>
      </c>
    </row>
    <row r="139" spans="1:7" ht="33">
      <c r="A139" s="84"/>
      <c r="B139" s="85" t="s">
        <v>79</v>
      </c>
      <c r="C139" s="102" t="s">
        <v>166</v>
      </c>
      <c r="D139" s="103"/>
      <c r="E139" s="88"/>
      <c r="F139" s="105"/>
      <c r="G139" s="89"/>
    </row>
    <row r="140" spans="1:7" ht="84">
      <c r="A140" s="84"/>
      <c r="B140" s="85"/>
      <c r="C140" s="102" t="s">
        <v>167</v>
      </c>
      <c r="D140" s="103"/>
      <c r="E140" s="88"/>
      <c r="F140" s="105"/>
      <c r="G140" s="89"/>
    </row>
    <row r="141" spans="1:7" ht="16.5">
      <c r="A141" s="84"/>
      <c r="B141" s="85"/>
      <c r="C141" s="75" t="s">
        <v>168</v>
      </c>
      <c r="D141" s="103" t="s">
        <v>97</v>
      </c>
      <c r="E141" s="88">
        <v>20</v>
      </c>
      <c r="F141" s="105"/>
      <c r="G141" s="89">
        <f>F141*E141</f>
        <v>0</v>
      </c>
    </row>
    <row r="142" spans="1:7" ht="16.5">
      <c r="A142" s="84"/>
      <c r="B142" s="74" t="s">
        <v>85</v>
      </c>
      <c r="C142" s="75" t="s">
        <v>65</v>
      </c>
      <c r="D142" s="79"/>
      <c r="E142" s="80">
        <v>0.05</v>
      </c>
      <c r="F142" s="81">
        <f>SUM(G131:G141)</f>
        <v>0</v>
      </c>
      <c r="G142" s="6">
        <f>F142*E142</f>
        <v>0</v>
      </c>
    </row>
    <row r="143" spans="1:7" s="28" customFormat="1" ht="16.5">
      <c r="A143" s="82" t="s">
        <v>66</v>
      </c>
      <c r="B143" s="62" t="s">
        <v>154</v>
      </c>
      <c r="C143" s="63" t="s">
        <v>169</v>
      </c>
      <c r="D143" s="64"/>
      <c r="E143" s="65"/>
      <c r="F143" s="66"/>
      <c r="G143" s="83">
        <f>SUM(G133:G142)</f>
        <v>0</v>
      </c>
    </row>
    <row r="144" spans="1:7" ht="16.5">
      <c r="A144" s="84"/>
      <c r="B144" s="85"/>
      <c r="C144" s="75"/>
      <c r="D144" s="103"/>
      <c r="E144" s="88"/>
      <c r="F144" s="89"/>
      <c r="G144" s="89"/>
    </row>
    <row r="145" spans="1:7" ht="16.5">
      <c r="A145" s="67"/>
      <c r="B145" s="68" t="s">
        <v>43</v>
      </c>
      <c r="C145" s="69" t="s">
        <v>44</v>
      </c>
      <c r="D145" s="70" t="s">
        <v>45</v>
      </c>
      <c r="E145" s="91" t="s">
        <v>46</v>
      </c>
      <c r="F145" s="72" t="s">
        <v>47</v>
      </c>
      <c r="G145" s="72" t="s">
        <v>48</v>
      </c>
    </row>
    <row r="146" spans="1:7" ht="16.5">
      <c r="A146" s="61"/>
      <c r="B146" s="62" t="s">
        <v>170</v>
      </c>
      <c r="C146" s="63" t="s">
        <v>26</v>
      </c>
      <c r="D146" s="64"/>
      <c r="E146" s="65"/>
      <c r="F146" s="66"/>
      <c r="G146" s="66"/>
    </row>
    <row r="147" spans="1:7" ht="49.5">
      <c r="A147" s="84"/>
      <c r="B147" s="85" t="s">
        <v>171</v>
      </c>
      <c r="C147" s="75" t="s">
        <v>172</v>
      </c>
      <c r="D147" s="103"/>
      <c r="E147" s="88"/>
      <c r="F147" s="89"/>
      <c r="G147" s="89"/>
    </row>
    <row r="148" spans="1:7" ht="16.5">
      <c r="A148" s="84"/>
      <c r="B148" s="85"/>
      <c r="C148" s="75" t="s">
        <v>173</v>
      </c>
      <c r="D148" s="103" t="s">
        <v>52</v>
      </c>
      <c r="E148" s="88">
        <v>1</v>
      </c>
      <c r="F148" s="105"/>
      <c r="G148" s="89">
        <f>F148*E148</f>
        <v>0</v>
      </c>
    </row>
    <row r="149" spans="1:7" ht="16.5">
      <c r="A149" s="82" t="s">
        <v>66</v>
      </c>
      <c r="B149" s="62" t="s">
        <v>170</v>
      </c>
      <c r="C149" s="63" t="s">
        <v>174</v>
      </c>
      <c r="D149" s="64"/>
      <c r="E149" s="65"/>
      <c r="F149" s="66"/>
      <c r="G149" s="83">
        <f>SUM(G148)</f>
        <v>0</v>
      </c>
    </row>
    <row r="151" spans="1:7" ht="16.5">
      <c r="A151" s="67"/>
      <c r="B151" s="68" t="s">
        <v>43</v>
      </c>
      <c r="C151" s="69" t="s">
        <v>44</v>
      </c>
      <c r="D151" s="70" t="s">
        <v>45</v>
      </c>
      <c r="E151" s="91" t="s">
        <v>46</v>
      </c>
      <c r="F151" s="72" t="s">
        <v>47</v>
      </c>
      <c r="G151" s="72" t="s">
        <v>48</v>
      </c>
    </row>
    <row r="152" spans="1:7" ht="16.5">
      <c r="A152" s="61"/>
      <c r="B152" s="62" t="s">
        <v>27</v>
      </c>
      <c r="C152" s="63" t="s">
        <v>28</v>
      </c>
      <c r="D152" s="64"/>
      <c r="E152" s="65"/>
      <c r="F152" s="66"/>
      <c r="G152" s="66"/>
    </row>
    <row r="153" spans="2:3" ht="49.5">
      <c r="B153" s="85" t="s">
        <v>50</v>
      </c>
      <c r="C153" s="75" t="s">
        <v>175</v>
      </c>
    </row>
    <row r="154" spans="2:7" s="28" customFormat="1" ht="16.5">
      <c r="B154" s="85" t="s">
        <v>69</v>
      </c>
      <c r="C154" s="123" t="s">
        <v>176</v>
      </c>
      <c r="D154" s="124" t="s">
        <v>57</v>
      </c>
      <c r="E154" s="125">
        <v>12</v>
      </c>
      <c r="F154" s="126"/>
      <c r="G154" s="127">
        <f>F154*E154</f>
        <v>0</v>
      </c>
    </row>
    <row r="155" spans="2:7" ht="16.5">
      <c r="B155" s="85" t="s">
        <v>143</v>
      </c>
      <c r="C155" s="75" t="s">
        <v>177</v>
      </c>
      <c r="D155" s="4" t="s">
        <v>74</v>
      </c>
      <c r="E155" s="5">
        <v>7</v>
      </c>
      <c r="F155" s="128"/>
      <c r="G155" s="6">
        <f>F155*E155</f>
        <v>0</v>
      </c>
    </row>
    <row r="156" spans="2:6" ht="99">
      <c r="B156" s="85" t="s">
        <v>79</v>
      </c>
      <c r="C156" s="75" t="s">
        <v>178</v>
      </c>
      <c r="F156" s="128"/>
    </row>
    <row r="157" spans="2:7" ht="16.5">
      <c r="B157" s="85" t="s">
        <v>81</v>
      </c>
      <c r="C157" s="75" t="s">
        <v>179</v>
      </c>
      <c r="D157" s="4" t="s">
        <v>57</v>
      </c>
      <c r="E157" s="5">
        <v>50</v>
      </c>
      <c r="F157" s="128"/>
      <c r="G157" s="6">
        <f>F157*E157</f>
        <v>0</v>
      </c>
    </row>
    <row r="158" spans="2:7" ht="16.5">
      <c r="B158" s="85" t="s">
        <v>134</v>
      </c>
      <c r="C158" s="75" t="s">
        <v>180</v>
      </c>
      <c r="D158" s="4" t="s">
        <v>57</v>
      </c>
      <c r="E158" s="5">
        <v>150</v>
      </c>
      <c r="F158" s="128"/>
      <c r="G158" s="6">
        <f>F158*E158</f>
        <v>0</v>
      </c>
    </row>
    <row r="159" spans="2:7" ht="49.5">
      <c r="B159" s="97" t="s">
        <v>85</v>
      </c>
      <c r="C159" s="98" t="s">
        <v>181</v>
      </c>
      <c r="D159" s="99" t="s">
        <v>57</v>
      </c>
      <c r="E159" s="100">
        <v>150</v>
      </c>
      <c r="F159" s="101"/>
      <c r="G159" s="89">
        <f>F159*E159</f>
        <v>0</v>
      </c>
    </row>
    <row r="160" spans="2:7" ht="16.5">
      <c r="B160" s="74" t="s">
        <v>105</v>
      </c>
      <c r="C160" s="75" t="s">
        <v>65</v>
      </c>
      <c r="D160" s="79"/>
      <c r="E160" s="80">
        <v>0.05</v>
      </c>
      <c r="F160" s="81">
        <f>SUM(G154:G159)</f>
        <v>0</v>
      </c>
      <c r="G160" s="6">
        <f>F160*E160</f>
        <v>0</v>
      </c>
    </row>
    <row r="161" spans="1:7" ht="16.5">
      <c r="A161" s="82" t="s">
        <v>66</v>
      </c>
      <c r="B161" s="62" t="s">
        <v>27</v>
      </c>
      <c r="C161" s="63" t="s">
        <v>182</v>
      </c>
      <c r="D161" s="64"/>
      <c r="E161" s="65"/>
      <c r="F161" s="66"/>
      <c r="G161" s="83">
        <f>SUM(G154:G160)</f>
        <v>0</v>
      </c>
    </row>
    <row r="163" spans="1:7" ht="16.5">
      <c r="A163" s="67"/>
      <c r="B163" s="68" t="s">
        <v>43</v>
      </c>
      <c r="C163" s="69" t="s">
        <v>44</v>
      </c>
      <c r="D163" s="70" t="s">
        <v>45</v>
      </c>
      <c r="E163" s="91" t="s">
        <v>46</v>
      </c>
      <c r="F163" s="72" t="s">
        <v>47</v>
      </c>
      <c r="G163" s="72" t="s">
        <v>48</v>
      </c>
    </row>
    <row r="164" spans="1:7" ht="16.5">
      <c r="A164" s="61"/>
      <c r="B164" s="62" t="s">
        <v>29</v>
      </c>
      <c r="C164" s="63" t="s">
        <v>30</v>
      </c>
      <c r="D164" s="64"/>
      <c r="E164" s="65"/>
      <c r="F164" s="66"/>
      <c r="G164" s="66"/>
    </row>
    <row r="165" spans="2:3" ht="132">
      <c r="B165" s="85" t="s">
        <v>50</v>
      </c>
      <c r="C165" s="3" t="s">
        <v>196</v>
      </c>
    </row>
    <row r="166" spans="2:7" ht="16.5">
      <c r="B166" s="85" t="s">
        <v>69</v>
      </c>
      <c r="C166" s="3" t="s">
        <v>183</v>
      </c>
      <c r="D166" s="4" t="s">
        <v>57</v>
      </c>
      <c r="E166" s="5">
        <v>85</v>
      </c>
      <c r="F166" s="128"/>
      <c r="G166" s="6">
        <f>F166*E166</f>
        <v>0</v>
      </c>
    </row>
    <row r="167" spans="2:7" ht="16.5">
      <c r="B167" s="85" t="s">
        <v>72</v>
      </c>
      <c r="C167" s="3" t="s">
        <v>184</v>
      </c>
      <c r="D167" s="4" t="s">
        <v>57</v>
      </c>
      <c r="E167" s="5">
        <v>115</v>
      </c>
      <c r="F167" s="128"/>
      <c r="G167" s="6">
        <f>F167*E167</f>
        <v>0</v>
      </c>
    </row>
    <row r="168" spans="2:7" ht="16.5">
      <c r="B168" s="74" t="s">
        <v>79</v>
      </c>
      <c r="C168" s="75" t="s">
        <v>65</v>
      </c>
      <c r="D168" s="79"/>
      <c r="E168" s="80">
        <v>0.05</v>
      </c>
      <c r="F168" s="81">
        <f>SUM(G166:G167)</f>
        <v>0</v>
      </c>
      <c r="G168" s="6">
        <f>F168*E168</f>
        <v>0</v>
      </c>
    </row>
    <row r="169" spans="1:7" ht="16.5">
      <c r="A169" s="82" t="s">
        <v>66</v>
      </c>
      <c r="B169" s="62" t="s">
        <v>29</v>
      </c>
      <c r="C169" s="63" t="s">
        <v>185</v>
      </c>
      <c r="D169" s="64"/>
      <c r="E169" s="65"/>
      <c r="F169" s="66"/>
      <c r="G169" s="83">
        <f>SUM(G166:G168)</f>
        <v>0</v>
      </c>
    </row>
    <row r="170" ht="16.5">
      <c r="B170" s="85"/>
    </row>
    <row r="171" ht="16.5">
      <c r="B171" s="85"/>
    </row>
    <row r="172" spans="2:7" s="28" customFormat="1" ht="16.5">
      <c r="B172" s="85"/>
      <c r="C172" s="129"/>
      <c r="D172" s="124"/>
      <c r="E172" s="125"/>
      <c r="F172" s="127"/>
      <c r="G172" s="127"/>
    </row>
  </sheetData>
  <sheetProtection password="C54F" sheet="1" objects="1" scenarios="1"/>
  <printOptions/>
  <pageMargins left="0.7086614173228347" right="0.7086614173228347" top="0.7480314960629921" bottom="0.7480314960629921" header="0.31496062992125984" footer="0.31496062992125984"/>
  <pageSetup horizontalDpi="600" verticalDpi="600" orientation="landscape" paperSize="9" r:id="rId1"/>
  <headerFooter>
    <oddFooter>&amp;L&amp;F&amp;CStran &amp;P od &amp;N&amp;R&amp;A</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Loti Windschnurer</dc:creator>
  <cp:keywords/>
  <dc:description/>
  <cp:lastModifiedBy>Nina Horvat</cp:lastModifiedBy>
  <cp:lastPrinted>2018-09-27T07:18:39Z</cp:lastPrinted>
  <dcterms:created xsi:type="dcterms:W3CDTF">2018-09-24T10:41:59Z</dcterms:created>
  <dcterms:modified xsi:type="dcterms:W3CDTF">2020-12-10T10:33:42Z</dcterms:modified>
  <cp:category/>
  <cp:version/>
  <cp:contentType/>
  <cp:contentStatus/>
</cp:coreProperties>
</file>