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32760" windowWidth="17250" windowHeight="5895" tabRatio="580" activeTab="0"/>
  </bookViews>
  <sheets>
    <sheet name="rekapitulacija" sheetId="1" r:id="rId1"/>
    <sheet name="Molilnica" sheetId="2" r:id="rId2"/>
    <sheet name="Sv.Nikolaj" sheetId="3" r:id="rId3"/>
    <sheet name="Gradbena d." sheetId="4" r:id="rId4"/>
    <sheet name="Elektro d." sheetId="5" r:id="rId5"/>
    <sheet name="Strojne d." sheetId="6" r:id="rId6"/>
  </sheets>
  <definedNames>
    <definedName name="Excel_BuiltIn_Print_Area" localSheetId="4">'Elektro d.'!$A$1:$C$15</definedName>
    <definedName name="Excel_BuiltIn_Print_Area" localSheetId="4">'Elektro d.'!$A$1:$F$15</definedName>
    <definedName name="Excel_BuiltIn_Print_Area" localSheetId="4">'Elektro d.'!$A$1:$E$15</definedName>
    <definedName name="Excel_BuiltIn_Print_Area" localSheetId="4">'Elektro d.'!$A$1:$F$15</definedName>
    <definedName name="Excel_BuiltIn_Print_Area" localSheetId="4">'Elektro d.'!$A$1:$F$21</definedName>
    <definedName name="Excel_BuiltIn_Print_Area" localSheetId="4">'Elektro d.'!$A$1:$F$15</definedName>
    <definedName name="Excel_BuiltIn_Print_Area" localSheetId="3">'Gradbena d.'!$A$1:$F$32</definedName>
    <definedName name="Excel_BuiltIn_Print_Area" localSheetId="3">'Gradbena d.'!$A$1:$F$32</definedName>
    <definedName name="Excel_BuiltIn_Print_Area" localSheetId="3">'Gradbena d.'!$A$1:$E$32</definedName>
    <definedName name="Excel_BuiltIn_Print_Area" localSheetId="3">'Gradbena d.'!$A$1:$C$32</definedName>
    <definedName name="Excel_BuiltIn_Print_Area" localSheetId="3">'Gradbena d.'!$A$1:$F$32</definedName>
    <definedName name="Excel_BuiltIn_Print_Area" localSheetId="1">'Molilnica'!$A$1:$F$460</definedName>
    <definedName name="Excel_BuiltIn_Print_Area" localSheetId="1">'Molilnica'!$A$1:$C$201</definedName>
    <definedName name="Excel_BuiltIn_Print_Area" localSheetId="1">'Molilnica'!$A$1:$E$201</definedName>
    <definedName name="Excel_BuiltIn_Print_Area" localSheetId="1">'Molilnica'!$A$1:$F$201</definedName>
    <definedName name="Excel_BuiltIn_Print_Area" localSheetId="1">'Molilnica'!$A$1:$F$201</definedName>
    <definedName name="Excel_BuiltIn_Print_Area" localSheetId="1">'Molilnica'!$A$1:$F$460</definedName>
    <definedName name="Excel_BuiltIn_Print_Area" localSheetId="0">'rekapitulacija'!#REF!</definedName>
    <definedName name="Excel_BuiltIn_Print_Area" localSheetId="0">'rekapitulacija'!$A$1:$C$13</definedName>
    <definedName name="Excel_BuiltIn_Print_Area" localSheetId="0">'rekapitulacija'!#REF!</definedName>
    <definedName name="Excel_BuiltIn_Print_Area" localSheetId="0">'rekapitulacija'!#REF!</definedName>
    <definedName name="Excel_BuiltIn_Print_Area" localSheetId="0">'rekapitulacija'!#REF!</definedName>
    <definedName name="Excel_BuiltIn_Print_Area" localSheetId="5">'Strojne d.'!$A$1:$C$7</definedName>
    <definedName name="Excel_BuiltIn_Print_Area" localSheetId="5">'Strojne d.'!$A$1:$E$7</definedName>
    <definedName name="Excel_BuiltIn_Print_Area" localSheetId="5">'Strojne d.'!$A$1:$F$7</definedName>
    <definedName name="Excel_BuiltIn_Print_Area" localSheetId="5">'Strojne d.'!$A$1:$F$7</definedName>
    <definedName name="Excel_BuiltIn_Print_Area" localSheetId="5">'Strojne d.'!$A$1:$F$7</definedName>
    <definedName name="Excel_BuiltIn_Print_Area" localSheetId="2">'Sv.Nikolaj'!$A$1:$F$159</definedName>
    <definedName name="Excel_BuiltIn_Print_Area" localSheetId="2">'Sv.Nikolaj'!$A$1:$F$159</definedName>
    <definedName name="Excel_BuiltIn_Print_Area" localSheetId="2">'Sv.Nikolaj'!$A$1:$F$342</definedName>
    <definedName name="Excel_BuiltIn_Print_Area" localSheetId="2">'Sv.Nikolaj'!$A$1:$F$342</definedName>
    <definedName name="Excel_BuiltIn_Print_Area" localSheetId="2">'Sv.Nikolaj'!$A$1:$C$159</definedName>
    <definedName name="Excel_BuiltIn_Print_Area" localSheetId="2">'Sv.Nikolaj'!$A$1:$E$159</definedName>
    <definedName name="Excel_BuiltIn_Print_Area_0" localSheetId="2">'Sv.Nikolaj'!$A$1:$C$159</definedName>
    <definedName name="Excel_BuiltIn_Print_Area_0">'Molilnica'!$A$1:$C$201</definedName>
    <definedName name="Excel_BuiltIn_Print_Area_1_1_1">NA()</definedName>
    <definedName name="Excel_BuiltIn_Print_Area_2" localSheetId="2">('Sv.Nikolaj'!$A$1:$C$159,'Sv.Nikolaj'!$A$1:$C$159)</definedName>
    <definedName name="Excel_BuiltIn_Print_Area_2">('Molilnica'!$A$1:$C$201,'Molilnica'!$A$1:$C$201)</definedName>
    <definedName name="_xlnm.Print_Area" localSheetId="4">'Elektro d.'!$A$1:$F$21</definedName>
    <definedName name="_xlnm.Print_Area" localSheetId="3">'Gradbena d.'!$A$1:$F$58</definedName>
    <definedName name="_xlnm.Print_Area" localSheetId="1">'Molilnica'!$A$1:$F$576</definedName>
    <definedName name="_xlnm.Print_Area" localSheetId="0">'rekapitulacija'!$A$1:$D$35</definedName>
    <definedName name="_xlnm.Print_Area" localSheetId="5">'Strojne d.'!$A$1:$F$18</definedName>
    <definedName name="_xlnm.Print_Area" localSheetId="2">'Sv.Nikolaj'!$A$1:$F$396</definedName>
  </definedNames>
  <calcPr fullCalcOnLoad="1"/>
</workbook>
</file>

<file path=xl/comments2.xml><?xml version="1.0" encoding="utf-8"?>
<comments xmlns="http://schemas.openxmlformats.org/spreadsheetml/2006/main">
  <authors>
    <author>Joze 1</author>
  </authors>
  <commentList>
    <comment ref="E85" authorId="0">
      <text>
        <r>
          <rPr>
            <b/>
            <sz val="9"/>
            <rFont val="Tahoma"/>
            <family val="2"/>
          </rPr>
          <t>Joze 1:</t>
        </r>
        <r>
          <rPr>
            <sz val="9"/>
            <rFont val="Tahoma"/>
            <family val="2"/>
          </rPr>
          <t xml:space="preserve">
količina je skupaj z 5a in 5b ? Ali bo dovolj ?</t>
        </r>
      </text>
    </comment>
    <comment ref="E263" authorId="0">
      <text>
        <r>
          <rPr>
            <b/>
            <sz val="9"/>
            <rFont val="Tahoma"/>
            <family val="2"/>
          </rPr>
          <t>Joze 1:</t>
        </r>
        <r>
          <rPr>
            <sz val="9"/>
            <rFont val="Tahoma"/>
            <family val="2"/>
          </rPr>
          <t xml:space="preserve">
Splošno, pogovarjali smo se o novem govorniškem postavku ter stojalih za tablice, vse omenjeno še ni narisano ali gre kljub temu v ta popis ?</t>
        </r>
      </text>
    </comment>
    <comment ref="E134" authorId="0">
      <text>
        <r>
          <rPr>
            <b/>
            <sz val="9"/>
            <rFont val="Tahoma"/>
            <family val="2"/>
          </rPr>
          <t>Joze 1:</t>
        </r>
        <r>
          <rPr>
            <sz val="9"/>
            <rFont val="Tahoma"/>
            <family val="2"/>
          </rPr>
          <t xml:space="preserve">
Kovinski prag ?</t>
        </r>
      </text>
    </comment>
  </commentList>
</comments>
</file>

<file path=xl/comments3.xml><?xml version="1.0" encoding="utf-8"?>
<comments xmlns="http://schemas.openxmlformats.org/spreadsheetml/2006/main">
  <authors>
    <author>Joze 1</author>
  </authors>
  <commentList>
    <comment ref="E108" authorId="0">
      <text>
        <r>
          <rPr>
            <b/>
            <sz val="9"/>
            <rFont val="Tahoma"/>
            <family val="2"/>
          </rPr>
          <t>Joze 1:</t>
        </r>
        <r>
          <rPr>
            <sz val="9"/>
            <rFont val="Tahoma"/>
            <family val="2"/>
          </rPr>
          <t xml:space="preserve">
Prag ?</t>
        </r>
      </text>
    </comment>
  </commentList>
</comments>
</file>

<file path=xl/sharedStrings.xml><?xml version="1.0" encoding="utf-8"?>
<sst xmlns="http://schemas.openxmlformats.org/spreadsheetml/2006/main" count="2337" uniqueCount="762">
  <si>
    <t>objekt:</t>
  </si>
  <si>
    <t>GRADBENA DELA</t>
  </si>
  <si>
    <t>ELEKTRO INSTALACIJE</t>
  </si>
  <si>
    <t>SKUPAJ VSA DELA BREZ DDV:</t>
  </si>
  <si>
    <t>I.</t>
  </si>
  <si>
    <t xml:space="preserve">PRIPRAVLJALNA DELA   </t>
  </si>
  <si>
    <t>II.</t>
  </si>
  <si>
    <t>RUŠITVENA, ODSTRANITVENA IN ZEMELJSKA DELA</t>
  </si>
  <si>
    <t>III.</t>
  </si>
  <si>
    <t xml:space="preserve">ZIDARSKA IN GRADBENA DELA </t>
  </si>
  <si>
    <t>IV.</t>
  </si>
  <si>
    <t>MIZARSKA DELA</t>
  </si>
  <si>
    <t>V.</t>
  </si>
  <si>
    <t>KROVSKA IN KLEPARSKA DELA</t>
  </si>
  <si>
    <t>VI.</t>
  </si>
  <si>
    <t>VII.</t>
  </si>
  <si>
    <t xml:space="preserve">SANACIJA VLAGE </t>
  </si>
  <si>
    <t>skupaj dela izven razpisa brez DDV:</t>
  </si>
  <si>
    <t>SKUPAJ VSA DELA BREZ DDV</t>
  </si>
  <si>
    <t>Splošne opombe:</t>
  </si>
  <si>
    <t>V cenah vseh postavk je potrebno zajeti vse za gotove montirane in finalno obdelane izdelke oziroma vgrajene materiale, z vsemi transporti in prenosi, osnovnim in pomožnim materialom</t>
  </si>
  <si>
    <t>Za vse izdelane elemente in površinske obdelave je potrebno dostaviti vzorce obdelav, vzorčne kose in delavniške načrte ter načrte vgradnje in zanje pridobiti pisno potrditev projektanta in predstavnika ZVKDS, pred izvedbo le teh.</t>
  </si>
  <si>
    <t>Dela je treba izvajati po določilih veljavnih tehničnih predpisov in normativov in skladno z obveznimi standardi.</t>
  </si>
  <si>
    <t>V primeru da posamezne postavke v popisu ne zajemajo celotnega opisa potrebnega za funkcionalno dokončanje dela, mora ponudnik izvedbo le tega vključiti v ceno na enoto!</t>
  </si>
  <si>
    <t>PRIPRAVLJALNA DELA</t>
  </si>
  <si>
    <t>Izvedba ureditve gradbišča, gradbiščna ograja, označbe, zaščit površina, zaščita prehodov, ureditev prostorov za delavce in ustrezne deponije, vse po varnostnem načrtu, ki ga dostavi naročnik in je sestavni del razpisne dokumentacije ter po dogovoru z naročnikom in ZVKDS.</t>
  </si>
  <si>
    <t>kpl</t>
  </si>
  <si>
    <t xml:space="preserve">Dela se bodo izvajala na območju poslovilnih vežic – Vrt vseh svetih – Plečnikove Žale. </t>
  </si>
  <si>
    <t>Zaščita vseh elementov ovoja objekta in zunanje ureditve (stavbno pohištvo, teraco in betonski elementi elementi stavbe, fasade, pločevinasti elementi streh, tlaki ob objektu...) v času izvajanja del z odstranitvijo le te skupaj z odpadki in odvozom na stalno deponijo, s plačilom takse.</t>
  </si>
  <si>
    <t>Odri. Vsi odri se postavljajo brez vpenjanja oz opiranja na objekte in tlake vežic.</t>
  </si>
  <si>
    <t>3a</t>
  </si>
  <si>
    <t>Postavitev fasadnih odrov, za celotni čas gradnje, z vsemi eventualno potrebnimi prestavitvami, podiranji in ponovnimi postavitvami odrov.</t>
  </si>
  <si>
    <t xml:space="preserve">3b </t>
  </si>
  <si>
    <t>Pomični delovni odri.</t>
  </si>
  <si>
    <t>Začasne lesene zapore odprtin na lokaciji odstranjenih kril oken in vrat za čs obnove, z zaklepanjem s ključavnico.</t>
  </si>
  <si>
    <t>4a</t>
  </si>
  <si>
    <t>velikosti do 1m2.</t>
  </si>
  <si>
    <t>kos</t>
  </si>
  <si>
    <t>4b</t>
  </si>
  <si>
    <t>velikosti do 3m2.</t>
  </si>
  <si>
    <t>PRIPRAVLJALNA DELA SKUPAJ:</t>
  </si>
  <si>
    <t>OP:</t>
  </si>
  <si>
    <t>Vse odstranitve in demontaže se izvaja po predhodnem skupnem ogledu stanja na gradbišču (projektant, ZVKDS, nadzor in izvajalec) in vpisu v gradbeni dnevnik.</t>
  </si>
  <si>
    <t>Rušitve in odstranitve</t>
  </si>
  <si>
    <t>1a</t>
  </si>
  <si>
    <t>m2</t>
  </si>
  <si>
    <t xml:space="preserve">1b </t>
  </si>
  <si>
    <t>Odstranitev dotrajane in neustrezne drobne in instalacijske opreme, z vsem pritrdilnim materialom. Osnovne površine  (leseni elementi, ometi, kamen...) se ne smejo poškodovati.</t>
  </si>
  <si>
    <t>1b1</t>
  </si>
  <si>
    <t>stikala, vtičnice</t>
  </si>
  <si>
    <t>1b2</t>
  </si>
  <si>
    <t>napisne tablice, označbe...</t>
  </si>
  <si>
    <t>1b3</t>
  </si>
  <si>
    <t>drobna oprema</t>
  </si>
  <si>
    <t>Zemeljska dela</t>
  </si>
  <si>
    <t>2a</t>
  </si>
  <si>
    <t>Površinski odkop peščene površine in nasutja, v debelini do 30cm, z odvozom na stalno deponijo, s plačilom takse v deponiji.</t>
  </si>
  <si>
    <t>m3</t>
  </si>
  <si>
    <t xml:space="preserve">2b </t>
  </si>
  <si>
    <t>Izkop jarka za izvedbo drenažnega nasutja ob objektu.</t>
  </si>
  <si>
    <t>2c</t>
  </si>
  <si>
    <t>Dobava in vgradnja drenažnega materiala ob objektu.</t>
  </si>
  <si>
    <t>2d</t>
  </si>
  <si>
    <t>Dobava in vgradna gramoznega tampona, v debelini do 30cm, z utrjevanjem do predpisane trdnosti za pohodne površine.</t>
  </si>
  <si>
    <t>Dobava in vgrajevanje peščene pohodne površine, s planiranjem in niveliranjem na projektirane višine. Drobljenec 4-12mm, utrjen do predpisane trdnosti v debelini 10cm, oz po navodilih ZVKDS.</t>
  </si>
  <si>
    <t>Razne rušitve in odstranitve, obračun po dejanskem stanju, potrjenem v gradbeni knjigi. - ocena</t>
  </si>
  <si>
    <t>ur PK</t>
  </si>
  <si>
    <t>ur</t>
  </si>
  <si>
    <t>ur KV</t>
  </si>
  <si>
    <t>Razna dodatna in nepredvidena dela. Ocena.</t>
  </si>
  <si>
    <t>RUŠITVENA, ODSTRANITVENA IN ZEMELJSKA DELA SKUPAJ:</t>
  </si>
  <si>
    <t>ZIDARSKA IN GRADBENA DELA</t>
  </si>
  <si>
    <t>Vzidava raznih manjših elementov: konzol, držal, pritrdilnega materiala…Ocena</t>
  </si>
  <si>
    <t>Permanentno redno čiščenje in finalno čiščenje celotnega objekta po končanju vseh del. (obloge, tlaki, leseni izdelki, stekla...) Čiščenje po natančnih navodilih ZVKDS.</t>
  </si>
  <si>
    <t>Zidarska pomoč inštalaterjem in obrtnikom</t>
  </si>
  <si>
    <t>5a</t>
  </si>
  <si>
    <t>PK</t>
  </si>
  <si>
    <t>KV</t>
  </si>
  <si>
    <t>Izvedba novih ometov. Obseg in tehnologija po potrditvi ZVKDS.</t>
  </si>
  <si>
    <t>ometi sten</t>
  </si>
  <si>
    <t xml:space="preserve">Grobi in fini omet v identični sestavi kot original (bel drobljenec, bel cement, apno). </t>
  </si>
  <si>
    <t>izvedba nove betonske podlage, na utrjeno površino.</t>
  </si>
  <si>
    <t>10cm podložni beton</t>
  </si>
  <si>
    <t>15cm AB plošča C25/30, z vsemi robnimi opaži in armaturo.</t>
  </si>
  <si>
    <t>nov teraco tlak in obrobe izveden na betonsko podlago, debeline cca 8cm.</t>
  </si>
  <si>
    <t>ZIDARSKA IN GRADBENA DELA SKUPAJ:</t>
  </si>
  <si>
    <t>Obnova obstoječega stavbnega pohištva, po natančnih navodilih ZVKDS ki so sestavni del razpisne dokumentacije (PODROBNEJŠA NAVODILA ZA IZVEDBO gradbenih in obrtniških ter konservatorsko-restavratorskih del za arhitekturne spomenike Jožeta Plečnik, marec 2017)</t>
  </si>
  <si>
    <t>Ob demontaži elementov je le ta ustrezno evidentirati za ponovno montažo na prvotno lokacijo. Demontaža pločevinastih oblog po predhodni potrditvi ZVKDS.</t>
  </si>
  <si>
    <t>Izvajalec mora pred začetkom del predložiti tehnične liste za vse materiale, predvidene za uporabo, pristojni službi ZVKDS OE Ljubljana. Zatečeno stanje pred posegom, vse postopke dela in stanje po posegu je potrebno fotodokumentirati. Po opravljenih posegih mora izvajalec naročniku in ZVKDS OE Ljubljana dostaviti poročilo o izvedenih konservatorsko - restavratorskih delih.</t>
  </si>
  <si>
    <t>1a1</t>
  </si>
  <si>
    <t>1a2</t>
  </si>
  <si>
    <t>Mizarsko popravilo lesenih elementov. Zamenjava poškodovanih in trhlih elementov, z materialom enakim obstoječemu v profilaciji po posnetku obstoječih. Ocena 25% okvirjev in profilov.</t>
  </si>
  <si>
    <t xml:space="preserve">1c </t>
  </si>
  <si>
    <t>Površinska obdelava lesenih elementov krila in podboja.</t>
  </si>
  <si>
    <t>1c1</t>
  </si>
  <si>
    <t>Odstranitev vseh slojev premazov, na način, ki ne poškodujejo površine lesa, npr. odstranjevanje s parnim čistilnikom, dovoljeno je le ročno brušenje v smeri letnic.</t>
  </si>
  <si>
    <t>1c2</t>
  </si>
  <si>
    <t>Impregnacija – premaz lesenih elementov na osnovi mešanic olj in voskov, po potrjenem vzorcu s strani ZVKDS.</t>
  </si>
  <si>
    <t>2a1</t>
  </si>
  <si>
    <t>2a2</t>
  </si>
  <si>
    <t>2b</t>
  </si>
  <si>
    <t>Obnova zasteklitev oken</t>
  </si>
  <si>
    <t>2c1</t>
  </si>
  <si>
    <t>2c2</t>
  </si>
  <si>
    <t>Obnova kitanja stekel, s steklarskim kitom.</t>
  </si>
  <si>
    <t>m1</t>
  </si>
  <si>
    <t>Površinska obdelava lesenih elementov krila in okvirja.</t>
  </si>
  <si>
    <t>2d1</t>
  </si>
  <si>
    <t>2d2</t>
  </si>
  <si>
    <t>3b1</t>
  </si>
  <si>
    <t>3b2</t>
  </si>
  <si>
    <t>MIZARSKA DELA SKUPAJ:</t>
  </si>
  <si>
    <t>1b</t>
  </si>
  <si>
    <t>pazljiva odstranitev poškodovanih bakrenih elementov, na način da se ne poškodujejo sosednji elementi, z odprtjem zgibov,</t>
  </si>
  <si>
    <t>kritina. Ocena</t>
  </si>
  <si>
    <t>odkapi, obrobe...</t>
  </si>
  <si>
    <t>odtoki</t>
  </si>
  <si>
    <t>nadomestitev manjkajočih elementov, v obdelavi, rastru in zbigih kot obstoječi. Baker patiniran v izgledu obstoječih oblog (kot npr TECU patina) debeline 1mm.</t>
  </si>
  <si>
    <t>2b1</t>
  </si>
  <si>
    <t>2b2</t>
  </si>
  <si>
    <t>2b3</t>
  </si>
  <si>
    <t>KROVSKA IN KLEPARSKA DELA DELA SKUPAJ:</t>
  </si>
  <si>
    <t>Odstranjevanje oblog z vodno paro (destilirana voda, maks. 5 Bar) in mehkimi sintetičnimi krtačami, lahko tudi v kombinaciji z blagim čistilom, ki ne poškoduje površine (predhodno se izvede sonde čiščenja, ki jih potrdi pristojna strokovna služba ZVKDS OE Ljubljana). Močno bazičnih čistil in kislin se ne uporablja.</t>
  </si>
  <si>
    <t>Odstranjevanje madežev, rje oziroma bakrenega zatoka s kemičnimi sredstvi (namenska sredstva za odstranjevanje različnih madežev, rje oziroma bakrenega zatoka,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</si>
  <si>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Domodelacija poškodb z ustrezno malto (siv cement in ustrezen agregat: velikost, oblika in barva zrn agregata mora biti enaka kot pri originalu. Razmerje med vezivom in agregatom mora biti enako kot pri originalu. Površinska obdelava mora biti enaka kot pri originalu), izvedejo se vzorčni primeri, ki jih predhodno potrdi ZVKDS OE Ljubljana.</t>
  </si>
  <si>
    <t>Sanacija razpok z ustrezno malto, ki je po barvi in teksturi enaka originalu. Ker so razpoke pretanke, da bi jih bilo mogoče zapolniti z malto z enakim agregatom kot je originalni se izbere nevtralen ton, ki ga predhodno potrdi ZVKDS OE Ljubljana.</t>
  </si>
  <si>
    <t>m</t>
  </si>
  <si>
    <t>2e</t>
  </si>
  <si>
    <t>Zapolnjevanje stikov z ustrezno malto, ki je po videzu enaka originalni. Pred začetkom del se naredi vzorec malte, ki ga predhodno potrdi pristojna strokovna služba ZVKDS OE Ljubljana. Malto iz dotrajanih stikov se predhodno mehansko odstrani z drobnim orodjem (skalpeli, dleta, kladivca).</t>
  </si>
  <si>
    <t>3c</t>
  </si>
  <si>
    <t>3d</t>
  </si>
  <si>
    <t>4c</t>
  </si>
  <si>
    <t>4d</t>
  </si>
  <si>
    <t>Mehansko odstranjevanje sekundarnih plasti z drobnim orodjem (skalpeli, lopatice, dleta) in finimi brusnimi papirji različnih granulacij. Pri tem mora ostati površina štuk mase nepoškodovana, z vsemi robovi in detajli.</t>
  </si>
  <si>
    <t>Utrjevanje z ustreznim kompatibilnim utrjevalcem, ki je preizkušen na spomenikih in ne vsebuje oziroma ne proizvaja za omet škodljivih snovi in ne spreminja prvotnega videza ometa (kot npr. utrjevalci na osnovi nano apna). Predhodno se izdela vzorčno polje, ki ga potrdi pristojna strokovna služba, ZVKDS OE Ljubljana.</t>
  </si>
  <si>
    <t>m²</t>
  </si>
  <si>
    <t>Sanacija razpok z ustrezno kompatibilno malto, ki je po sestavi in teksturi enaka originalu, po predhodni potrditvi ZVKDS OE Ljubljana.</t>
  </si>
  <si>
    <t>Odstranjevanje sekundarnih oblog z drobnim orodjem (s skalpeli in drugim drobnim orodjem).</t>
  </si>
  <si>
    <t>Domodelacija poškodb z ustrezno štuk maso (malta mora biti po sestavi in površinski obdelavi enaka kot original), po potrditvi ZVKDS, OE Ljubljana.</t>
  </si>
  <si>
    <t>Odstranjevanje neustreznih domodelacij.</t>
  </si>
  <si>
    <t>2f</t>
  </si>
  <si>
    <t>1d</t>
  </si>
  <si>
    <t>Konserviranje kovinskih elementov v stiku s kamnom: premazovanje korodiranih elementov s polimerom za pretvorbo rje.</t>
  </si>
  <si>
    <t>1e</t>
  </si>
  <si>
    <t>Odstranjevanje oblog z vodno paro (destilirana voda, maks. 5 Bar) in mehkimi sinetičnimi krtačami, lahko tudi v kombinaciji z blagim čistilom, ki ne poškoduje površine (predhodno se izvede sonde čiščenja, ki jih potrdi pristojna strokovna služba ZVKDS OE Ljubljana). Močno bazičnih čistil in kislin se ne uporablja.</t>
  </si>
  <si>
    <t>Demontaža lestenca</t>
  </si>
  <si>
    <t>Konserviranje kovinskih elementov: poliranje medenine z ustreznim sredstvom (s polirno vatico, krpicami in polirno pasto) po predhodno izvedenih preizkusih in potrditvi ZVKDS OE Ljubljana. Površino se po poliranju očisti z demineralizirano vodo z dodatkom nevtralnega detergenta.</t>
  </si>
  <si>
    <t>Montaža lestenca</t>
  </si>
  <si>
    <t>Izvedba vertikalne HI na obodne temelje objektov.</t>
  </si>
  <si>
    <t>Pazljivi izkop ob objektih za izvedbo HI, v globinah do 1m, z odvozom na stalno deponijo, s plačilom takse v deponiji.</t>
  </si>
  <si>
    <t>Izvedba drenaž</t>
  </si>
  <si>
    <t>drenažna cev fi 125mm, z betonsko posteljico, voalnim ovitjem in ustreznim obstjem, s priklopom na ponikovalnice.</t>
  </si>
  <si>
    <t xml:space="preserve">m1 </t>
  </si>
  <si>
    <t xml:space="preserve">1b2 </t>
  </si>
  <si>
    <t>Nabava, dobava in vgradnja jaška drenaže iz betonske cevi premera Ø600mm, (po detajlu iz načrta) z betoniranjem pete peskolova z vodotesnim betonom C 16/20, globina požiralnika 0,8 m. Dobava in montaža pokrova.</t>
  </si>
  <si>
    <t>1c</t>
  </si>
  <si>
    <t>Zasip z dobavo in vgradnjo drenažnega materiala</t>
  </si>
  <si>
    <t>Izravnava površine obstoječih temeljev – zidarsko krpanje in dobetoniranje v debelinah do 5cm.</t>
  </si>
  <si>
    <t>naprava sistemske HI na cementni osnovi.</t>
  </si>
  <si>
    <t>Dobava in montaža sistema za preprečevanje dviga kapilarne vode. Izvedba s certificirano napravo, primerno za obravnavani objekt, kar mora ponudnik dokazati z ustreznimi certifikati in z referencami na podobnih spomeniško zaščitenih objektih (v EU).</t>
  </si>
  <si>
    <t>Preprečevanje dviga kapilarne vlage s pomočjo brezžične elektroosmoze, - pulzna tehnologija za spreminjanje površinske napetosti drobnih kapljic vlage, ki nastane zaradi različnih polov med zidovi (pozitivni pol) in tlemi (negativni pol)</t>
  </si>
  <si>
    <t>Dimenzije (max): 160x135x77mm, Teža (max): 0,335 kg, Poraba energije (max): 4,9 W/h, Alternativno napajanje na Baterije 2 x 1,5 V/UM-2-Alkaline</t>
  </si>
  <si>
    <t>V ceni je zajeti izvedbo ozemljitve za montažo naprave</t>
  </si>
  <si>
    <t>Naprava se vgrajuje v PVC jašek dim cca 40x40x40cm, z vodotesnim pokrovom, z vgradnjo izven objekta ob temelj, pokrov jaška 10cm pod nivojem terena.</t>
  </si>
  <si>
    <t>SANACIJA VLAGE SKUPAJ:</t>
  </si>
  <si>
    <t>5b</t>
  </si>
  <si>
    <t>VIII.</t>
  </si>
  <si>
    <t>3c1</t>
  </si>
  <si>
    <t>3c2</t>
  </si>
  <si>
    <t>3d1</t>
  </si>
  <si>
    <t>3d2</t>
  </si>
  <si>
    <t>1b4</t>
  </si>
  <si>
    <t>odtočne cevi</t>
  </si>
  <si>
    <t>2b4</t>
  </si>
  <si>
    <t>TLAK,  teraco</t>
  </si>
  <si>
    <t>Sanacija razpok z ustrezno malto, ki je po barvi in teksturi enaka originalu. Ker so razpoke pretanke, da bi jih bilo mogoče zapolniti z malto z enakim agragatom kot je originalni se izbere nevtralen ton, ki ga predhodno potrdi ZVKDS OE Ljubljana.</t>
  </si>
  <si>
    <t>Odstranjevanje oblog z vodno paro in mehkimi sinetičnimi krtačami, lahko tudi v kombinaciji z blagim čistilom, ki ne poškoduje površine (predhodno se izvede sonde čiščenja, ki jih potrdi pristojna strokovna služba ZVKDS OE Ljubljana). Močno bazičnih čistil in kislin se ne uporablja.</t>
  </si>
  <si>
    <t>Odstranjevanje bioloških dejavnikov propadanja z ustreznim biocidno/fungicidno/algicidnim sredsvom, ki je preiskušen na spomenikih in ne poškoduje površine (predhodno se izvede sonde čiščenja, ki jih potrdi pristojna strokovna služba ZVKDS OE Ljubljana).</t>
  </si>
  <si>
    <t>1f</t>
  </si>
  <si>
    <t>Utrjevanje z ustreznim kompatibilnim utrjevalcem, ki je preiskušen na spomenikih in ne vsebuje oziroma ne proizvaja za omet škodljivih snovi in ne spreminja prvotnega videza ometa (kot npr. utrjevalci na osnovi nano apna). Predhodno se izdela vzorčno polje, ki ga potrdi pristojna strokovna služba, ZVKDS OE Ljubljana.</t>
  </si>
  <si>
    <t>Barvanje,  ročno v treh slojih z  apneno barvo in z ustrezno predpripravo površine po predhodni potrditvi vzorčne pole s strani pristojne strokovne službe ZVKDS OE Ljubljana.</t>
  </si>
  <si>
    <t>Sanacija razpok z ustrezno kompatibilno malto, ki je po sestavi in teksturi podobna originalu, po predhodni potrditvi ZVKDS OE Ljubljana.</t>
  </si>
  <si>
    <t>kom</t>
  </si>
  <si>
    <t>1g</t>
  </si>
  <si>
    <t>1h</t>
  </si>
  <si>
    <t>1i</t>
  </si>
  <si>
    <t>NOTRANJI OMETI</t>
  </si>
  <si>
    <t>Demontaža kovinskih vključkov, omaric itd.</t>
  </si>
  <si>
    <t>Demontaža kovinskih vključkov, omaric...</t>
  </si>
  <si>
    <t>KOVINSKE VGRAJENE EL.OMARICE</t>
  </si>
  <si>
    <t>GRADBENA DELA ZA INSTALACIJE</t>
  </si>
  <si>
    <t>Gradbena dela za elektro instalacije. Podane dimenzije za neto izkope, zasipe in ureditve površin, v ceni postavk je zajeti tudi vse dodatne količine zaradi varovanj brežin, tehnologije izkopov in zasipov ter vzpostavitve prvotnega stanja površin.</t>
  </si>
  <si>
    <t xml:space="preserve">K1 </t>
  </si>
  <si>
    <t>Izkop jarka neto širine 50cm, globine 80cm, v peščenih poteh in zelenicah, z odvozom materiala na stalno deponijo, s plačilom takse v deponiji, z vsemi transporti, nakladanji in razstiranji. V ceni je zajeti ureditev brežin izkopov in planiranje in utrditev dna jarkov.</t>
  </si>
  <si>
    <t>Zasip z dobavo in vgradnjo tamponskega materiala, z utrjevanjem v plasteh do predpisane trdnosti. Zasip v neto širini 50cm, globini 40cm.</t>
  </si>
  <si>
    <t>2a3</t>
  </si>
  <si>
    <t>Ureditev peščenih poti na lokaciji prekopov, v frakcijah kot obstoječe poti, v neto širini 50cm.</t>
  </si>
  <si>
    <t>2a4</t>
  </si>
  <si>
    <t>Dobava in vgradnja 8x stigmaflex fi 75mm cevi, valjanca FeZn25x4mm in opozorilnega traku, s polnim obbetoniranjem, preseka 0,15m3/m1</t>
  </si>
  <si>
    <t>Zasip z dobavo in vgradnjo tamponskega materiala, z utrjevanjem v plasteh do predpisane trdnosti. Zasip v neto širini 40cm, globini 40cm.</t>
  </si>
  <si>
    <t>Ureditev peščenih poti na lokaciji prekopov, v frakcijah kot obstoječe poti, v neto širini 40cm.</t>
  </si>
  <si>
    <t>K3</t>
  </si>
  <si>
    <t>Izkop jarka neto širine 40cm, globine 70cm, v peščenih poteh in zelenicah, z odvozom materiala na stalno deponijo, s plačilom takse v deponiji, z vsemi transporti, nakladanji in razstiranji. V ceni je zajeti ureditev brežin izkopov in planiranje in utrditev dna jarkov.</t>
  </si>
  <si>
    <t>Dobava in vgradnja 3x stigmaflex fi 75mm cevi, valjanca FeZn25x4mm in opozorilnega traku, s polnim obbetoniranjem, preseka 0,08m3/m1</t>
  </si>
  <si>
    <t>Izvedba kompletnega jaška kabelske kanalizacije, z vsemi spremljajočimi gradbenimi deli (izkopi, zasipi in ureditev površin)</t>
  </si>
  <si>
    <t>Jašek iz betonske cevi fi 60cm, z ureditvijo dna jaška, preboji, vsemi tesnjenji, LTŽ pokrovom – pod peščenim nasutjem poti, globine do 1m.</t>
  </si>
  <si>
    <t>Razni izkopi z odvozom na stalno deponijo, s plačilo takse.</t>
  </si>
  <si>
    <t>2e1</t>
  </si>
  <si>
    <t>ročni izkopi</t>
  </si>
  <si>
    <t>2e2</t>
  </si>
  <si>
    <t>strojni izkopi</t>
  </si>
  <si>
    <t>Razni zasipi, z dobavo in vgradnjo gramoznega materiala z utrjevanjem v plasteh.</t>
  </si>
  <si>
    <t>2f1</t>
  </si>
  <si>
    <t>ročni zasipi</t>
  </si>
  <si>
    <t>2f2</t>
  </si>
  <si>
    <t>strojni zasipi</t>
  </si>
  <si>
    <t>Gradbena dela za strojne instalacije in kanalizacijo. V ceni postavk je zajeti tudi vse dodatne količine zaradi varovanj brežin, tehnologije izkopov in zasipov ter vzpostavitve prvotnega stanja površin.</t>
  </si>
  <si>
    <t>Odkop humusnega sloja debeline 20 cm z odrezom in odstranitvijo zgornje plasti travnate ruše ter odrivom ob rob gradbene jame.</t>
  </si>
  <si>
    <t>Dobava 2x sejanega peska frakcije 8-16 mm in izdelava temeljne plasti peščene posteljice debeline cca 10 cm s planiranjem in utrjevanjem do 95% zbitosti po standardnem Proktorjevem postopku. Posteljica mora biti enakomerno utrjena po celi dolžini. Natančnost izdelave posteljice +/- 1 cm.</t>
  </si>
  <si>
    <t>Dobava 2x sejanega peska frakcije 8-32 mm in izdelava nasipa nad in okoli položene cevi v debelini cca 30 cm nad temenom cevi. Na peščeno posteljico se izvede 3 - 5 cm debel nasip, v katerega se izdela ležišče za priključno cev po projektirani nivileti. Obsip se izvaja v slojih debeline največ po 20 cm istočasno na obeh straneh cevi. Cev se pri obsipavanju ne sme premakniti iz ležišča. Obsip in nasip se utrjujeta do 95% zbitosti po standardnem Proktorjevem postopku. Obsipni material je nov peščen material.</t>
  </si>
  <si>
    <t xml:space="preserve">Zasipavanje jarka skupaj z dobavo in dovozom materiala, z utrjevanjem z vibracijskim nabijačem v slojih po 20 cm, iz izkopnega materiala se odstrani vse skale večje od Ø15 cm. Utrjenost mora doseči 95% trdnosti po standardnem Proktorjevem postopku. </t>
  </si>
  <si>
    <t xml:space="preserve">Zasipavanje jarka - izdelava vrhnje plasti skupaj z dobavo in dovozom materiala, v sloju 20 cm, iz materiala po zahtevi spomeniškega varstva (bel lomljenec granulacije cca, 20mm). </t>
  </si>
  <si>
    <t>Odvoz odvečnega materiala na bližnjo gradbeno deponijo (do 15 km).</t>
  </si>
  <si>
    <t>3b</t>
  </si>
  <si>
    <t>meteorna kanalizacija</t>
  </si>
  <si>
    <t>Zakoličenje osi kanalizacije z zavarovanjem osi in z odmero mesta priključitve, oznako ponikovalnic, ter vris v kataster in izdelava geodetskega posnetka.</t>
  </si>
  <si>
    <t>Priprava gradbišča, odstranitev  ovir - grmovnic in utrditev delovnega platoja. Po končanih delih se gradbišče pospravi.</t>
  </si>
  <si>
    <t>3b3</t>
  </si>
  <si>
    <t>3b4</t>
  </si>
  <si>
    <t>Porušitev in odstranitev tlakovcev, robnikov, jaškov okrog objekta in odvozom na stalno gradbeno deponijo (do 15 km).</t>
  </si>
  <si>
    <t>3b5</t>
  </si>
  <si>
    <t>Širok strojni izkop jarka za kanalizacijo globine 0 do 2,0 m, širine dna 0,5 m, v terenu III-IV kategorije, z odlaganjem materiala na kamion – naklon brežine jarka do 60°. Upoštevamo 95% celotnega izkopa.</t>
  </si>
  <si>
    <t>3b6</t>
  </si>
  <si>
    <t xml:space="preserve">Ročno planiranje dna jarka v zemljini III. kategorije s točnostjo ± 3 cm po projektiranem padcu. </t>
  </si>
  <si>
    <t>3b7</t>
  </si>
  <si>
    <t>3b8</t>
  </si>
  <si>
    <t>3b9</t>
  </si>
  <si>
    <t>3b10</t>
  </si>
  <si>
    <t>3b11</t>
  </si>
  <si>
    <t>Fino ročno planiranje humusiranih površin in intenzivna zatravitev humusiranih površin.</t>
  </si>
  <si>
    <t>3b12</t>
  </si>
  <si>
    <t>Naprava prebojev in utorov za prehode instalacij, z obdelavo le teh po vgradnji instalacij (zazidave, ometavanja, zalitja, tesnjenja...)</t>
  </si>
  <si>
    <t>preboji do fi 30cm, v AB konstrukcijah debeline do 60cm.</t>
  </si>
  <si>
    <t>preboji do fi 30cm, v zidanih konstrukcijah debeline do 60cm.</t>
  </si>
  <si>
    <t>utori do 10x20cm, v AB konstrukcijah</t>
  </si>
  <si>
    <t>utori do 10x20cm, v zidanih konstrukcijah</t>
  </si>
  <si>
    <t>Razna zalitja in obbetoniranja z C25/30, z vsemi potrebnimi opaži.</t>
  </si>
  <si>
    <t>GRADBENA DELA ZA INSTALACIJE SKUPAJ:</t>
  </si>
  <si>
    <t>ELEKTRO INSTALACIJE IN OPREMA</t>
  </si>
  <si>
    <t>Kablasti vodnik iz PVC izolacijo in plaščem uvlečen v novo kabelsko kanalizacijo za napajanje vežic</t>
  </si>
  <si>
    <t>NYY-J 5x6mm2</t>
  </si>
  <si>
    <t>ozemljitvena žica H07V-K (Rz) 25mm2</t>
  </si>
  <si>
    <t>Priklop kabla v razdelilniku R-A in v razdelilnikih v vežicah</t>
  </si>
  <si>
    <t>tesnenje kablov pri prehodu v razdelilno omarico v vsaki vežici za preprečevanje vstopa vlage v omarico</t>
  </si>
  <si>
    <t>Demontaža obstoječega napajalnega kabla v kolikor je mogoče in odvoz kabla na deponijo</t>
  </si>
  <si>
    <t xml:space="preserve">REKAPITULACIJA </t>
  </si>
  <si>
    <t>SKUPAJ</t>
  </si>
  <si>
    <t>DROBNI MATERIAL IN NEPREDVIDENA DELA zajeto v enotnih cenah</t>
  </si>
  <si>
    <t xml:space="preserve">ELEKTRIČNE INSTALACIJE SKUPAJ </t>
  </si>
  <si>
    <t>STROJNE INSTALACIJE IN OPREMA TER METEORNA KANALIZACIJA</t>
  </si>
  <si>
    <t>METEORNA KANALIZACIJA</t>
  </si>
  <si>
    <t>Dobava in montaža kanalizacijski PVC cevi, togostnega razreda SN8, premera Ø160 mm, kompletno s spojkami in gumi tesnili.</t>
  </si>
  <si>
    <t>Obbetonitanje cevi za kanalizacijo s cementnim betonom C 16/20 po detajlu iz načrta, premera Ø160 mm.</t>
  </si>
  <si>
    <t>Pregled in čiščenje kanala.</t>
  </si>
  <si>
    <t>Izdelava kanalizacijskega meteornega priključka iz cevi PVC Ø160 mm na ponikovalnico, skupaj s tesnili in obbetoniranjem.</t>
  </si>
  <si>
    <t>Nabava, dobava in vgradnja betonske ponikovalnice premera Ø1.100 mm, efektivne globine 2,0m po detajlu iz priloge</t>
  </si>
  <si>
    <t xml:space="preserve">Nabava, dobava in vgraditev pokrova iz ojačanega cementnega betona, krožnega prereza s premerom Ø600mm, nosilnosti 150 kN. </t>
  </si>
  <si>
    <t>Nabava, dobava in vgradnja preskolova iz betonske cevi premera Ø300 mm, (po detajlu iz načrta) z betoniranjem pete peskolova z vodotesnim betonom C 16/20, globina požiralnika 0,8 m. Dobava in montaža pokrova peskolova.</t>
  </si>
  <si>
    <t>Pripravljalna dela, zarisovanje in zaključna dela .</t>
  </si>
  <si>
    <t>METEORNA KANALIZACIJA SKUPAJ:</t>
  </si>
  <si>
    <t>REKAPITULACIJA</t>
  </si>
  <si>
    <t>MOLILNICA</t>
  </si>
  <si>
    <t>Molilnica</t>
  </si>
  <si>
    <t>Vrt vseh svetih – plečnikove Žale – II.faza</t>
  </si>
  <si>
    <t>Objekt tlorisne dimenzije cca 21x10m, višine do 11m ter pokrita ploščad tlorisne dimenzije cca 7,5x7,5m, višine do 6,5m.</t>
  </si>
  <si>
    <t>Rušenje dotrajanih betonskih oz teraco elementov (uničeni tlak, podstavki…).</t>
  </si>
  <si>
    <t xml:space="preserve">Rušitev se izvaja po natančnih navodilih nadzora in ZVKDS, po vpisu nadzora in predstavnika ZVKDS v gradbeni dnevnik oz drugo pisno potrditvijo rušitve oz odstranitve. </t>
  </si>
  <si>
    <t>rušenje betona oz teraca. Odrez na segmente primerne za transport je zajeti v ceni rušenja. Ocena</t>
  </si>
  <si>
    <t>odrez betona oz teraca po obodu rušitve - rezana površina. Ocena</t>
  </si>
  <si>
    <t>instalacijski material in opuščeni sistem ozvočenja.</t>
  </si>
  <si>
    <t>Odstranitev večjega kosovnega odpada. Ocena</t>
  </si>
  <si>
    <t>ročni - ocena 20%</t>
  </si>
  <si>
    <t>strojni - ocena 80%</t>
  </si>
  <si>
    <t>Izvedba drenažnih pasov okoli objekta.</t>
  </si>
  <si>
    <t>dobava in vgardnja alu razmejitvenega profila 1,2/100mm med zelenico in peščenim pasom okoli objekta. Profil vgrajen v točkovne temelje, ki jih je zajeti v ceni.</t>
  </si>
  <si>
    <t>dobava in vgardnja pešenega pasu frakcije 4-8mm, debeline do 5cm, pas širine cca 50cm.</t>
  </si>
  <si>
    <t>4a1</t>
  </si>
  <si>
    <t>4a2</t>
  </si>
  <si>
    <t>Izvedba novih ometov, z ustrezno pripravo podlage. 10%</t>
  </si>
  <si>
    <t>zunanji tlak pod "baldahinom"</t>
  </si>
  <si>
    <t>5a1</t>
  </si>
  <si>
    <t>5a2</t>
  </si>
  <si>
    <t>teraco elementi: teraco tlak z intarzijami in vzorci, izvedeni po natančnem posnetku obstoječega tlaka.  (Cement in ustrezen agregat: velikost, oblika in barva zrn agregata mora biti enaka kot pri originalu. Razmerje med vezivom in agregatom mora biti enako kot pri originalu. Površinska obdelava mora biti enaka kot pri originalu), izvedejo se vzorčni primeri, ki jih predhodno potrdi ZVKDS OE Ljubljana.</t>
  </si>
  <si>
    <t>5a3</t>
  </si>
  <si>
    <t>odstranitev elementov tlakov in obrob, vključno z betonsko podlago, skupne debeline do 25cm. Ocena 50%</t>
  </si>
  <si>
    <t>Pred odstranitvijo tlaka izvajalec izvede natančni posnetek tlaka, ki služi kot osnova za izvedbo novega tlaka.</t>
  </si>
  <si>
    <t>Izvedba novih teraco elementov. Obseg in tehnologija po potrditvi ZVKDS.</t>
  </si>
  <si>
    <t>Lokalne odstranitve vseh slojev ometov, z odvozom na stalno deponijo, s plačilom takse. Ocena 10%.</t>
  </si>
  <si>
    <t>Izvedba v sistemu kot npr. PROsystem model HS 27 ali enakovredno</t>
  </si>
  <si>
    <t>Dvokrilna vrata dim cca 160/280cm.</t>
  </si>
  <si>
    <t>Mizarsko popravilo lesenih elementov. Zamenjava poškodovanih in trhlih elementov, z materialom enakim obstoječemu v profilaciji po posnetku obstoječih. Ocena 5% okvirjev in profilov.</t>
  </si>
  <si>
    <t>Čiščenje elementov, na način, ki ne poškodujejo površine lesa, npr. odstranjevanje s parnim čistilnikom, dovoljeno je le ročno brušenje v smeri letnic.</t>
  </si>
  <si>
    <t>Dokumentiranje stanja spomenika pred, med in po posegu z izdelavo poročila.</t>
  </si>
  <si>
    <t>KATAFALK teraco</t>
  </si>
  <si>
    <t>GOVORNIŠKI ODER teraco</t>
  </si>
  <si>
    <t>PODSTAVKI (okrogli ob stebrih) teraco, 2 kos</t>
  </si>
  <si>
    <t>Lepljenje, sidranje z nerjavečimi sidri.</t>
  </si>
  <si>
    <t>PODSTAVKI (kvadratni) teraco, 2 kos</t>
  </si>
  <si>
    <t>PODSTAVEK teraco</t>
  </si>
  <si>
    <t>Odstranjevanje oblog z vodno paro in mehkimi sintetičnimi krtačami, lahko tudi v kombinaciji z blagim čistilom, ki ne poškoduje površine (predhodno se izvede sonde čiščenja, ki jih potrdi pristojna strokovna služba ZVKDS OE Ljubljana). Močno bazičnih čistil in kislin se ne uporablja.</t>
  </si>
  <si>
    <t>STEBRI 4 kos teraco</t>
  </si>
  <si>
    <t>Konserviranje kovinskih elementov v stiku z umetnim kamnom: premazovanje korodiranih kovinskih elementov s polimerom za pretvorbo rje.</t>
  </si>
  <si>
    <t>ARHITRAV teraco</t>
  </si>
  <si>
    <t>PROFILACIJA Z DENTILOM štuk</t>
  </si>
  <si>
    <t>Barvanje: silikatni fasadni belež, v fazah po navodilih proizvajalca barv z ustrezno predpripravo površine (silikatni predpremaz), 3x ročno s čopičem, po predhodno izvedenih vzorcih na objektu in potrditvi ZVKDS OE Ljubljana.</t>
  </si>
  <si>
    <t>TALNI ZIDEC, teraco</t>
  </si>
  <si>
    <t>ŽLEBLJEN STEBER beton</t>
  </si>
  <si>
    <t>PORTAL Z VOLUTAMI štuk</t>
  </si>
  <si>
    <t>VAZE V OKENSKIH NIŠAH, 79 kos, teraco</t>
  </si>
  <si>
    <t>Konserviranje kovinskih elementov v stiku z umetnim kamnom: premazovanje korodiranih armatur s polimerom za pretvorbo rje.</t>
  </si>
  <si>
    <t>OKENSKE POLICE (PROČELJE), 3 kos, štuk</t>
  </si>
  <si>
    <t>KASETIRAN STROP (NADSTREŠEK) štuk, omet</t>
  </si>
  <si>
    <t>PROFILIRAN OKVIR OKOLI OKEN (PROČELJE) štuk</t>
  </si>
  <si>
    <t>FASADNI OMETI-ravni</t>
  </si>
  <si>
    <t>Zaščita oken in vrat s PVC folijo za čas izvedbe vseh obnovitvenih del</t>
  </si>
  <si>
    <t>Ročno pretrkavanje in označitev zaradi določitve votlosti ometa, ocena 30% površin  - količino odstranjevanja potrdi ZVKDS</t>
  </si>
  <si>
    <t>Odstranjevanje bioloških dejavnikov propadanja z ustreznim biocidno/ fungicidno/algicidnim sredstvom, ki je preiskušen na spomenikih in ne poškoduje površine , ocena 50% površine</t>
  </si>
  <si>
    <t>Odstranjevanje površinskih oblog s krtačenjem ali z vodno paro pod nizkim pritiskom, ki ne poškoduje površine ometa, stopnja zahtevnosti 3, ocena 50% površin</t>
  </si>
  <si>
    <t>Odstranjevanje slabih delov ometa do zdrave podlage. Odstranjevanje samo slabega ometa do trdne podlage oz. zidu, ocena 30% površin.  Mesta odbijanja ometa predhodno zarisati in zarezati v fasadni omet s kotno rezilko zaradi manjše poškodbe površin fasade - srednje zahtevno odstranjevanje apnene in APC malte, ravne ploskve, ročno .</t>
  </si>
  <si>
    <t>Domodelacija historičnega ometa in kiranje manjših odlomov do zdrave podlage. Pred nanašanjem ometa  obšivanje obstoječih robov odprtih zaplat s podložno malto, malta identična originalu po razultatu naravoslovne analize,  obrizg, podložni in  finalni zaglajeni  omet , ocena 30% površin  (obdelava glede na original, prilagajanje staro-novo). Upoštevati ugotovitve naravoslovne analize iz. l. 2010 in 2016.</t>
  </si>
  <si>
    <t>Predhodno struganje neravnin med plastmi ali grobo izvedenih ometov, kitanje in domodelacija manjših razpok, z vsemi postopki predpriprave na oplesk , ocena 20% površin</t>
  </si>
  <si>
    <t>Silikatni belež , 2x ročno s čopičem, po predhodno izvedenih vzorcih na objektu in potrditvi ZVKDS</t>
  </si>
  <si>
    <t>1b5</t>
  </si>
  <si>
    <t>1b6</t>
  </si>
  <si>
    <t>1b7</t>
  </si>
  <si>
    <t>1c3</t>
  </si>
  <si>
    <t>1c4</t>
  </si>
  <si>
    <t>1c5</t>
  </si>
  <si>
    <t>1d1</t>
  </si>
  <si>
    <t>1d2</t>
  </si>
  <si>
    <t>1d3</t>
  </si>
  <si>
    <t>1d4</t>
  </si>
  <si>
    <t>1d5</t>
  </si>
  <si>
    <t>1d6</t>
  </si>
  <si>
    <t>1e1</t>
  </si>
  <si>
    <t>1e2</t>
  </si>
  <si>
    <t>1e3</t>
  </si>
  <si>
    <t>1e4</t>
  </si>
  <si>
    <t>1e5</t>
  </si>
  <si>
    <t>1f1</t>
  </si>
  <si>
    <t>1f2</t>
  </si>
  <si>
    <t>1f3</t>
  </si>
  <si>
    <t>1f4</t>
  </si>
  <si>
    <t>1g1</t>
  </si>
  <si>
    <t>1g2</t>
  </si>
  <si>
    <t>1g3</t>
  </si>
  <si>
    <t>1g4</t>
  </si>
  <si>
    <t>1f5</t>
  </si>
  <si>
    <t>1h1</t>
  </si>
  <si>
    <t>1h2</t>
  </si>
  <si>
    <t>1h3</t>
  </si>
  <si>
    <t>1h4</t>
  </si>
  <si>
    <t>1h5</t>
  </si>
  <si>
    <t>1h6</t>
  </si>
  <si>
    <t>1h7</t>
  </si>
  <si>
    <t>1i1</t>
  </si>
  <si>
    <t>1i2</t>
  </si>
  <si>
    <t>1i3</t>
  </si>
  <si>
    <t>1i4</t>
  </si>
  <si>
    <t>1i5</t>
  </si>
  <si>
    <t>1i6</t>
  </si>
  <si>
    <t>1j</t>
  </si>
  <si>
    <t>1k</t>
  </si>
  <si>
    <t>1k1</t>
  </si>
  <si>
    <t>1k2</t>
  </si>
  <si>
    <t>1k3</t>
  </si>
  <si>
    <t>1k4</t>
  </si>
  <si>
    <t>1k5</t>
  </si>
  <si>
    <t>1k6</t>
  </si>
  <si>
    <t>1l</t>
  </si>
  <si>
    <t>1l1</t>
  </si>
  <si>
    <t>1l2</t>
  </si>
  <si>
    <t>1l3</t>
  </si>
  <si>
    <t>1l4</t>
  </si>
  <si>
    <t>1l5</t>
  </si>
  <si>
    <t>1l6</t>
  </si>
  <si>
    <t>1m</t>
  </si>
  <si>
    <t>1m1</t>
  </si>
  <si>
    <t>1m2</t>
  </si>
  <si>
    <t>1m3</t>
  </si>
  <si>
    <t>1m4</t>
  </si>
  <si>
    <t>1m5</t>
  </si>
  <si>
    <t>1n</t>
  </si>
  <si>
    <t>1n1</t>
  </si>
  <si>
    <t>1n2</t>
  </si>
  <si>
    <t>1n3</t>
  </si>
  <si>
    <t>1n4</t>
  </si>
  <si>
    <t>1n5</t>
  </si>
  <si>
    <t>1o</t>
  </si>
  <si>
    <t>1o1</t>
  </si>
  <si>
    <t>1o2</t>
  </si>
  <si>
    <t>1o3</t>
  </si>
  <si>
    <t>1o4</t>
  </si>
  <si>
    <t>1o5</t>
  </si>
  <si>
    <t>1o6</t>
  </si>
  <si>
    <t>1p</t>
  </si>
  <si>
    <t>1p1</t>
  </si>
  <si>
    <t>1p2</t>
  </si>
  <si>
    <t>1p3</t>
  </si>
  <si>
    <t>1p4</t>
  </si>
  <si>
    <t>1p5</t>
  </si>
  <si>
    <t>1p6</t>
  </si>
  <si>
    <t>1p7</t>
  </si>
  <si>
    <t>1q</t>
  </si>
  <si>
    <t>1q1</t>
  </si>
  <si>
    <t>1q2</t>
  </si>
  <si>
    <t>1q3</t>
  </si>
  <si>
    <t>1q4</t>
  </si>
  <si>
    <t>1q5</t>
  </si>
  <si>
    <t>1q6</t>
  </si>
  <si>
    <t>1r</t>
  </si>
  <si>
    <t>1r1</t>
  </si>
  <si>
    <t>1r2</t>
  </si>
  <si>
    <t>1r3</t>
  </si>
  <si>
    <t>1r4</t>
  </si>
  <si>
    <t>1r5</t>
  </si>
  <si>
    <t>1r6</t>
  </si>
  <si>
    <t>1s</t>
  </si>
  <si>
    <t>1s1</t>
  </si>
  <si>
    <t>1s2</t>
  </si>
  <si>
    <t>1s3</t>
  </si>
  <si>
    <t>1s4</t>
  </si>
  <si>
    <t>1s5</t>
  </si>
  <si>
    <t>1s6</t>
  </si>
  <si>
    <t>1š1</t>
  </si>
  <si>
    <t>1š</t>
  </si>
  <si>
    <t>1š2</t>
  </si>
  <si>
    <t>1š3</t>
  </si>
  <si>
    <t>1š4</t>
  </si>
  <si>
    <t>1š5</t>
  </si>
  <si>
    <t>1š6</t>
  </si>
  <si>
    <t>1š7</t>
  </si>
  <si>
    <t>1š8</t>
  </si>
  <si>
    <t>1š9</t>
  </si>
  <si>
    <t>TLAK  teraco</t>
  </si>
  <si>
    <t>PODSTAVKI/NOGE KLOPI, 16 kos, teraco</t>
  </si>
  <si>
    <t>Odstranjevanje neustreznih premazov s kemičnimi sredstvi (namenska sredstva za odstranjevanje različnih madežev, rje oziroma bakrenega zatoka,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</si>
  <si>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PODSTAVKI KLEČAL, 16 kos, teraco</t>
  </si>
  <si>
    <t>PODSTAVKI NASLONJAL, 2 kos, teraco</t>
  </si>
  <si>
    <t>Odstranjevanje neustreznih premazov in madežev s kemičnimi sredstvi (namenska sredstva za odstranjevanje različnih madežev, rje oziroma bakrenega zatoka,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</si>
  <si>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TALNI ZIDEC teraco</t>
  </si>
  <si>
    <t>Odstranjevanje madežev s kemičnimi sredstvi (namenska sredstva za odstranjevanje različnih madežev, rje oziroma bakrenega zatoka,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</si>
  <si>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OKENSKE POLICE, 56 kos, teraco</t>
  </si>
  <si>
    <t>POLICA PROČELNIH OKEN štuk, omet</t>
  </si>
  <si>
    <t>STOPNIŠČE OLTARJA (STOPNICE, PODEST, ZIDEC) črn kamen</t>
  </si>
  <si>
    <t>Odstranjevanje sekundarnih oblog z drobnim orodjem (s polirnimi gobicami za kamen, skalpeli in drugim drobnim orodjem).</t>
  </si>
  <si>
    <t>OLTAR S TABERNAKLJEM črn in bel kamen</t>
  </si>
  <si>
    <t>VRATA, 2 kos, črn kamen, medenina</t>
  </si>
  <si>
    <t>Odstranjevanje oblog  s kamna z vodno paro in mehkimi sintetičnimi krtačami, lahko tudi v kombinaciji z blagim čistilom, ki ne poškoduje površine (predhodno se izvede sonde čiščenja, ki jih potrdi pristojna strokovna služba ZVKDS OE Ljubljana). Močno bazičnih čistil in kislin se ne uporablja. Med posegi na kamnu se zaščiti kovinske elemente vrat.</t>
  </si>
  <si>
    <t>Odstranjevanje površinskih nečistoč z mehkimi krpami ali filci brez uporabe vode ali agresivnih kemičnih sredstev ter odstranjevanje oblog (vosek, lak) z ustreznim kemičnim sredstvom v kombinaciji z drobnim orodjem, po predhodno izvedenih prizkusih in potrditvi ZVKDS OE Ljubljana. Med posegi na kovini se zaščiti kamnite dele vrat.</t>
  </si>
  <si>
    <t>VELIKI SVEČNIK, 2 kos medenina</t>
  </si>
  <si>
    <t>Odstranjevanje površinskih nečistoč z mehkimi krpami ali filci brez uporabe vode ali agresivnih kemičnih sredstev ter odstranjevanje oblog (vosek, lak) z ustreznim kemičnim sredstvom v kombinaciji z drobnim orodjem, po predhodno izvedenih prizkusih in potrditvi ZVKDS OE Ljubljana.</t>
  </si>
  <si>
    <t>MALI SVEČNIK, 12 kos medenina</t>
  </si>
  <si>
    <t>VRATCA TABERNAKLA, črn kamen, medenina</t>
  </si>
  <si>
    <t>Odstranjevanje oblog  s kamna z vodno paro in mehkimi sintetičnimi krtačami, lahko tudi v kombinaciji z blagim čistilom, ki ne poškoduje površine (predhodno se izvede sonde čiščenja, ki jih potrdi pristojna strokovna služba ZVKDS OE Ljubljana). Močno bazičnih čistil in kislin se ne uporablja. Med posegi na kamnu se zaščiti kovinske elemente vratc.</t>
  </si>
  <si>
    <t>LESTENEC 1 medenina</t>
  </si>
  <si>
    <t>LESTENEC 2 medenina</t>
  </si>
  <si>
    <t>LESTENEC 3 medenina</t>
  </si>
  <si>
    <t>LESTENEC 4 medenina</t>
  </si>
  <si>
    <t>Ročno pretrkavanje in označitev zaradi določitve votlosti ometa - količino odstranjevanja potrdi ZVKDS, ocena 20%</t>
  </si>
  <si>
    <t>Odstranjevanje  delov ometa zaradi nove instalacije in eventuelnih nesprijetih delov ometa. Mesta odbijanja ometa predhodno zarisati in zarezati  s kotno rezilko  - srednje zahtevno (odstranjevanje apnene in APC malte, ravne in profilirane ploskve, ročno)</t>
  </si>
  <si>
    <t>Domodelacija historičnega ometa. Pred nanašanjem ometa  obšivanje obstoječih robov odprtih zaplat s podložno malto, malta identična originalu po razultatu naravoslovne analize,  obrizg, podložni in  finalni omet (obdelava glede na original, prilagajanje staro-novo), ocena 10%</t>
  </si>
  <si>
    <t>Predhodno struganje neravnin med plastmi ali grobo izvedenih ometov, kitanje in domodelacija manjših razpok, z vsemi postopki predpriprave na oplesk</t>
  </si>
  <si>
    <t>Apneni belež,  3x ročno s čopičem, po predhodno izvedenih vzorcih na objektu in potrditvi ZVKDS</t>
  </si>
  <si>
    <t>Konserviranje kovinskih elementov (manjša omarica): Odstranjevanje sekundarnih plasti z vratc, protikorozijska zaščita in barvanje z ustrezno temeljno in pokrivno barvo za kovino, po predhodni potrditvi ZVKDS OE Ljubljana.</t>
  </si>
  <si>
    <t>Konserviranje kovinskih elementov(večja omarica): Odstranjevanje sekundarnih plasti z vratc, protikorozijska zaščita in barvanje z ustrezno temeljno in pokrivno barvo za kovino, po predhodni potrditvi ZVKDS OE Ljubljana.</t>
  </si>
  <si>
    <t>URBANA OPREMA</t>
  </si>
  <si>
    <t>5</t>
  </si>
  <si>
    <t>1c6</t>
  </si>
  <si>
    <t>1č</t>
  </si>
  <si>
    <t>1č1</t>
  </si>
  <si>
    <t>1č2</t>
  </si>
  <si>
    <t>1č3</t>
  </si>
  <si>
    <t>1č4</t>
  </si>
  <si>
    <t>1č5</t>
  </si>
  <si>
    <t>1č6</t>
  </si>
  <si>
    <t>1e6</t>
  </si>
  <si>
    <t>1g5</t>
  </si>
  <si>
    <t>1i7</t>
  </si>
  <si>
    <t>1j1</t>
  </si>
  <si>
    <t>1j2</t>
  </si>
  <si>
    <t>1j3</t>
  </si>
  <si>
    <t>1j4</t>
  </si>
  <si>
    <t>1j5</t>
  </si>
  <si>
    <t>VII.a</t>
  </si>
  <si>
    <t>VII.b</t>
  </si>
  <si>
    <t>KANDELABER, 5 kos (1 kos tip A, 4 kos tip B) teraco</t>
  </si>
  <si>
    <t xml:space="preserve">1 </t>
  </si>
  <si>
    <t>URBANA OPREMA SKUPAJ:</t>
  </si>
  <si>
    <t xml:space="preserve">4 </t>
  </si>
  <si>
    <t>6</t>
  </si>
  <si>
    <t>Gradbeno obrtniška dela</t>
  </si>
  <si>
    <t>Restavratorska dela</t>
  </si>
  <si>
    <t>RESTAVRATORSKA DELA</t>
  </si>
  <si>
    <t>ZUNANJŠČINA - BALDAHIN</t>
  </si>
  <si>
    <t>ZUNANJŠČINA - MOLILNICA</t>
  </si>
  <si>
    <t>VII.c.</t>
  </si>
  <si>
    <t>VII.d.</t>
  </si>
  <si>
    <t>Elektro instalacije</t>
  </si>
  <si>
    <t>Zunanjščina - baldahin</t>
  </si>
  <si>
    <t>Zunanjščina - molilnica</t>
  </si>
  <si>
    <t>ZUNANJŠČINA - BALDAHIN SKUPAJ:</t>
  </si>
  <si>
    <t>ZUNANJŠČINA - MOLILNICA SKUPAJ:</t>
  </si>
  <si>
    <t>VII.c</t>
  </si>
  <si>
    <t>NOTRANJŠČINA</t>
  </si>
  <si>
    <t>NOTRANJŠČINA SKUPAJ:</t>
  </si>
  <si>
    <t>VII.d</t>
  </si>
  <si>
    <t>instalacijski material</t>
  </si>
  <si>
    <t>Odstranitev talnih betonskih plošč.</t>
  </si>
  <si>
    <t>1a3</t>
  </si>
  <si>
    <t>1a4</t>
  </si>
  <si>
    <t>4</t>
  </si>
  <si>
    <t>Izdelava talnih betonskih pohodnih plošč. Plošče v enakem materialu, dimenzijah, barvi in enaki končni obdelavi kot original (cement in prod cca 5mm-20mm), po predhodno potrjenem vzorcu s strani ZVKDS. Plošče debeline 6-8cm</t>
  </si>
  <si>
    <t>izvedba plošč</t>
  </si>
  <si>
    <t>Izvedba v sistemu kot npr. PROsystem model HS 11 ali enakovredno</t>
  </si>
  <si>
    <t xml:space="preserve">varianta I. Novo </t>
  </si>
  <si>
    <t>varianta II. Obnova (ponudnik navede le ceno po enoti brez zmnožka)</t>
  </si>
  <si>
    <t xml:space="preserve">Obnova obstoječega okovja in elementov oz dobava in montaža novega okovja oz izdelava enakega izgleda in kvalitete kot obstoječe. Varianta izvedbe se definira na licu mesta, po potrditvi s strani ZVKDS in projektanta.  V primeru obnove je upoštevati: Demontažo medeninastih in jeklenih elementov: kljuka, ključavnice, nasadila, pločevinasta bakrena obloga, čiščenje, poliranje ter ponovna montaža le teh po obnovi vrat, po natančnih navodilih ZVKDS. </t>
  </si>
  <si>
    <t>Obnova vrat. Krilo se obnavlja v delavnici (z demontažo in ponovno montažo), podboj na licu mesta.</t>
  </si>
  <si>
    <t>Obnova oken. Krilo se obnavlja v delavnici (z demontažo in ponovno montažo), okvir na licu mesta.</t>
  </si>
  <si>
    <t>2</t>
  </si>
  <si>
    <t xml:space="preserve">3 </t>
  </si>
  <si>
    <t>3a1</t>
  </si>
  <si>
    <t>3a2</t>
  </si>
  <si>
    <t>čiščenje stekel</t>
  </si>
  <si>
    <t>menjava poškodovanih stekel ocena 25%</t>
  </si>
  <si>
    <t xml:space="preserve">Zunanjščina </t>
  </si>
  <si>
    <t>ZUNANJŠČINA - SKUPAJ:</t>
  </si>
  <si>
    <t>Ročno pretrkavanje in označitev zaradi določitve votlosti ometa - količino odstranjevanja potrdi ZVKDS</t>
  </si>
  <si>
    <t xml:space="preserve">Odstranjevanje bioloških dejavnikov propadanja z ustreznim biocidno/ fungicidno/algicidnim sredstvom, ki je preiskušen na spomenikih in ne poškoduje površine </t>
  </si>
  <si>
    <t>Odstranjevanje površinskih oblog s krtačenjem ali z vodno paro pod nizkim pritiskom, ki ne poškoduje površine ometa, stopnja zahtevnosti 3</t>
  </si>
  <si>
    <t>1c7</t>
  </si>
  <si>
    <t>1d7</t>
  </si>
  <si>
    <t>1d8</t>
  </si>
  <si>
    <t>1f6</t>
  </si>
  <si>
    <t>1g6</t>
  </si>
  <si>
    <t>ZUNANJŠČINA</t>
  </si>
  <si>
    <t>TLAK in OBROBA (COKEL),  teraco</t>
  </si>
  <si>
    <t>Domodelacija poškodb z namensko nadomestno malto za dopolnjevanje kamna preiskušeno na spomenikih ali malto, ki je po videzu in sestavi sorodna naravnemu kamnu in nima kvarnih vplivov na kamen, kot npr. apneno peščena malta z ustreznim agregatom oziroma dodatkom obstojnih pigmentov.</t>
  </si>
  <si>
    <t>DRŽALA, 4 kos medenina</t>
  </si>
  <si>
    <t>Odstranjevanje kovinskih tujkov.</t>
  </si>
  <si>
    <t>Domodelacija poškodb z ustrezno malto, npr iz apna NHL in drobljene opeke, z namenskimi mavčnimi masami ali keramičnim prahom, akrilnim vezivom in ustreznimi pigmenti. Predhodno se izdela vzorčno polje, ki ga potrdi pristojna strokovna služba, ZVKDS OE Ljubljana.</t>
  </si>
  <si>
    <t xml:space="preserve">Predhodno struganje neravnin med plastmi ali grobo izvedenih ometov, kitanje in domodelacija manjših razpok, z vsemi postopki predpriprave na oplesk </t>
  </si>
  <si>
    <t>1f7</t>
  </si>
  <si>
    <t>KLOP, 2 kos-deli iz teraca brez lesa</t>
  </si>
  <si>
    <t>Sanacija razpok z ustrezno kompatibilno malto, ki je po sestavi in teksturi sorodna originalu, po predhodni potrditvi ZVKDS OE Ljubljana.</t>
  </si>
  <si>
    <t>1a5</t>
  </si>
  <si>
    <t>Sv.Nikolaj</t>
  </si>
  <si>
    <t>molilnica</t>
  </si>
  <si>
    <t>Čiščenje površine, na način, ki ne poškodujejo površine lesa</t>
  </si>
  <si>
    <t>baldahin</t>
  </si>
  <si>
    <t xml:space="preserve">6 </t>
  </si>
  <si>
    <t>6a</t>
  </si>
  <si>
    <t>6b</t>
  </si>
  <si>
    <t>utori v zidanih stenah, presekov do 5x5cm</t>
  </si>
  <si>
    <t>utori v teraco in betonskih elementih, z ravnim odrezom, presekov do 5x5cm</t>
  </si>
  <si>
    <t>Naprava utorov in za razvode instalacij v obstoječih konstrukcijah, z zametavanjme oz zalitjem le teh po izvedbi instalacij. Ocena</t>
  </si>
  <si>
    <t xml:space="preserve">7 </t>
  </si>
  <si>
    <t>Statična sanacija temeljev in podloge tlakov baldahina. Izvedba po navodilih projektanta gradbenih konstrukcij,  s soglasjem ZVKDS.</t>
  </si>
  <si>
    <t>7a</t>
  </si>
  <si>
    <t>izkopi ob temeljih in podlogah tlakov, z odvozom na stalno deponijo s plačilom takse. Ocena.</t>
  </si>
  <si>
    <t>7b</t>
  </si>
  <si>
    <t>Zasipi za temelji in podlogami tlakov, s tamponskim materilom, z utrjevanjem v plasteh do predpisane trdnosti.. Ocena.</t>
  </si>
  <si>
    <t>7c</t>
  </si>
  <si>
    <t>kapmpadno podbetoniranje obstoječih temeljev in podlog tlakov, po anvodilih projektanta gardbenih kosntrukcij, z vsemi potrebnimi opaži, podpiranji in razpiranji. Ocena.</t>
  </si>
  <si>
    <t>Objekt tlorisne dimenzije cca 4,5x8m, višine do 7m in nižji del objekta dim cca 2x6m, višine do 3m.</t>
  </si>
  <si>
    <t>Enokrilna vrata dim cca 70/220cm.</t>
  </si>
  <si>
    <t>Dvokrilna vrata dim cca 130/220cm.</t>
  </si>
  <si>
    <t xml:space="preserve">enokrilno okno dim cca 36/36cm. </t>
  </si>
  <si>
    <t>3c3</t>
  </si>
  <si>
    <t>PRAG, 2 kos teraco</t>
  </si>
  <si>
    <t>Odstranjevanje bioloških dejavnikov propadanja z ustreznim biocidno/fungicidno/algicidnim sredstvom, ki je preizkušeno na spomenikih in ne poškoduje površine (predhodno se izvede sonde čiščenja, ki jih potrdi pristojna strokovna služba ZVKDS OE Ljubljana).</t>
  </si>
  <si>
    <t>KASETIRANA OBLOGA FASADE, štuk</t>
  </si>
  <si>
    <t>Konserviranje kovinskih elementov v stiku z ometom: premazovanje korodiranih elementov s polimerom za pretvorbo rje.</t>
  </si>
  <si>
    <t>OKENCE omet</t>
  </si>
  <si>
    <t>OKENSKI OKVIRJI teraco (zunaj in notri)</t>
  </si>
  <si>
    <t>SIMS NAD KASETIRANO OBLOGO FASADE štuk</t>
  </si>
  <si>
    <t>PODSTREŠNI SIMS OSREDNJEGA OBJEKTA štuk</t>
  </si>
  <si>
    <t>OKROGLI OKVIRJI ZRAČNIKOV štuk</t>
  </si>
  <si>
    <t>ROZETA teraco, 2 kos</t>
  </si>
  <si>
    <t>Domodelacija historičnega ometa in kiranje manjših odlomov do zdrave podlage. Pred nanašanjem ometa  obšivanje obstoječih robov odprtih zaplat s podložno malto, malta identična originalu po razultatu naravoslovne analize,  obrizg, podložni in  finalni zaglajeni  omet  (obdelava glede na original, prilagajanje staro-novo). Upoštevati ugotovitve naravoslovne analize iz. l. 2010 in 2016.</t>
  </si>
  <si>
    <t>Predhodno struganje neravnin med plastmi ali grobo izvedenih ometov, kitanje in domodelacija manjših razpok, z vsemi postopki predpriprave na oplesk , ocena 30% površin</t>
  </si>
  <si>
    <t xml:space="preserve">Slikatni fasadni belež s predperemazom po navodilih proizvajalca,  2x ročno s čopičem, po predhodno izvedenih vzorcih na objektu in potrditvi ZVKDS </t>
  </si>
  <si>
    <t>1c¸1</t>
  </si>
  <si>
    <t>1g7</t>
  </si>
  <si>
    <t>1j6</t>
  </si>
  <si>
    <t>1j7</t>
  </si>
  <si>
    <t>1k7</t>
  </si>
  <si>
    <t>1k8</t>
  </si>
  <si>
    <t>KATAFALK siv kamen</t>
  </si>
  <si>
    <t>KROPILNIK teraco</t>
  </si>
  <si>
    <t>OPEČNATA OBLOGA STEN opeka</t>
  </si>
  <si>
    <t>Odstranjevanje madežev in neustreznih premazov kemičnimi sredstvi (namenska sredstva za odstranjevanje različnih madežev, ki ne poškodujejo površine). Predhodno se izvede sonde čiščenja, ki jih pred začetkom del potrdi pristojna strokovna služba ZVKDS OE Ljubljana). Upoštevati je potrebno navodila proizvajalca o nevtralizaciji kemičnih sredstev (ponavadi npr. temeljito spiranje s čisto vodo, oziroma po navodilih!).</t>
  </si>
  <si>
    <t>Utrjevanje opeke z ustreznim kompatibilnim utrjevalcem, ki je preiskušen na spomenikih in ne vsebuje oziroma proizvaja za opeko škodljivih snovi in ne spreminja prvotnega videza opeke. Predhodno se izdela vzorčno polje, ki ga potrdi pristojna strokovna služba, ZVKDS OE Ljubljana.</t>
  </si>
  <si>
    <t>STEBRI teraco</t>
  </si>
  <si>
    <t>VENEC teraco</t>
  </si>
  <si>
    <t>LESTENEC 1, 2 kos, medenina</t>
  </si>
  <si>
    <t>LESTENEC 2, medenina</t>
  </si>
  <si>
    <t xml:space="preserve">Odstranjevanje  delov ometa zaradi nove instalacije in eventuelnih nesprijetih delov ometa. Mesta odbijanja ometa predhodno zarisati in zarezati  s kotno rezilko  - srednje zahtevno (odstranjevanje apnene in APC malte, ravne in profilirane ploskve, ročno) </t>
  </si>
  <si>
    <t>Domodelacija historičnega ometa. Pred nanašanjem ometa  obšivanje obstoječih robov odprtih zaplat s podložno malto, malta identična originalu po razultatu naravoslovne analize,  obrizg, podložni in  finalni omet (obdelava glede na original, prilagajanje staro-novo).</t>
  </si>
  <si>
    <t xml:space="preserve">Apneni belež,  3x ročno s čopičem, po predhodno izvedenih vzorcih na objektu in potrditvi ZVKDS </t>
  </si>
  <si>
    <t>Konserviranje kovinskih elementov: Odstranjevanje sekundarnih plasti z vratc, protikorozijska zaščita in barvanje z ustrezno temeljno in pokrivno barvo za kovino, po predhodni potrditvi ZVKDS OE Ljubljana.</t>
  </si>
  <si>
    <t>KOM</t>
  </si>
  <si>
    <t>ZNAMENJE, kamen</t>
  </si>
  <si>
    <t>domodelacija</t>
  </si>
  <si>
    <t xml:space="preserve">zapolnjevanje stikov </t>
  </si>
  <si>
    <t>KANDELABER A, teraco</t>
  </si>
  <si>
    <t>VODNJAK kamen</t>
  </si>
  <si>
    <t xml:space="preserve">Ocena za konservatorsko restavratorske posege na vodnjaku ne vsebuje del na  vodovodni napeljavi, to spada v popis gradbeno obrtinških del! </t>
  </si>
  <si>
    <t>Demontaža posameznih elementov stopnic</t>
  </si>
  <si>
    <t>Montaža posameznih elementov vodnjaka.</t>
  </si>
  <si>
    <t>VODNJAK SKUPAJ brez posegov na vodovodni napeljavi-posegi na vodovodni napeljavi spadajo v popis gradbeno obrtniških del!</t>
  </si>
  <si>
    <t>1b8</t>
  </si>
  <si>
    <t>1b9</t>
  </si>
  <si>
    <t>1b10</t>
  </si>
  <si>
    <t>1b11</t>
  </si>
  <si>
    <t>1b12</t>
  </si>
  <si>
    <t>1d9</t>
  </si>
  <si>
    <t>1d10</t>
  </si>
  <si>
    <t>SV NIKOLAJ</t>
  </si>
  <si>
    <t>7d</t>
  </si>
  <si>
    <t>izvedba AB temeljne grede.</t>
  </si>
  <si>
    <t>7d1</t>
  </si>
  <si>
    <t>vrtanje v temelje za sidranje armature grede, z vgardnjo epoksidne mase</t>
  </si>
  <si>
    <t>7d2</t>
  </si>
  <si>
    <t>opaž gred</t>
  </si>
  <si>
    <t>7d3</t>
  </si>
  <si>
    <t>armatura. Ocena</t>
  </si>
  <si>
    <t>kg</t>
  </si>
  <si>
    <t>7d4</t>
  </si>
  <si>
    <t>dobava in vgardnja betona C25/30, v grede preseka 0,20-0,30m3/m1</t>
  </si>
  <si>
    <t>Streha objekta dvokapnica v naklonih 11st, površine cca 240m2.</t>
  </si>
  <si>
    <t>poravnava zgibov in odkapov (Ravnanje odkapnih bakrenih polic po obodu objekta ter silikoniziranje na delih, kjer je to potrebno.)</t>
  </si>
  <si>
    <t>Dobava in vgradnja novih bakrenih zaščitnih perforiranih mrežic dimenzije 50/50 kot zaščita proti golobom v kapu nadstreška. Montaža se izvede na obeh straneh nadstreška</t>
  </si>
  <si>
    <t>Novo. Ocena</t>
  </si>
  <si>
    <t xml:space="preserve">Obnova. Ocena </t>
  </si>
  <si>
    <t>1</t>
  </si>
  <si>
    <t>Čiščenje, pregled in evidentiranje vseh poškodb in manjkajočih elementov vseh pločevinastih izdelkov (bakrena kritina, obrobe, odkapi, odtoki...), čiščenje odtokov, žlebov…</t>
  </si>
  <si>
    <t>Objekt</t>
  </si>
  <si>
    <t>Obnova bakrene strehe in vseh elementov strehe (žlebovi, odtoki, kotlički…). Vsi novi elementi se izdelajo po natančnem posnetku obstoječih elementov, z izdelavo izvedbenih skic in vzorca elementa, kar potrdi ZVKDS.</t>
  </si>
  <si>
    <t>slemenske kape</t>
  </si>
  <si>
    <t>Baldahin</t>
  </si>
  <si>
    <t>1a2a</t>
  </si>
  <si>
    <t>1a2b</t>
  </si>
  <si>
    <t>1a2c</t>
  </si>
  <si>
    <t>1a2d</t>
  </si>
  <si>
    <t>1a2e</t>
  </si>
  <si>
    <t>1a3a</t>
  </si>
  <si>
    <t>1a3b</t>
  </si>
  <si>
    <t>1a3c</t>
  </si>
  <si>
    <t>1a3d</t>
  </si>
  <si>
    <t>1a3e</t>
  </si>
  <si>
    <t>Streha "baldahina" dvokapnica v naklonih 1st, površine cca 64m2.</t>
  </si>
  <si>
    <t>Streha objekta dvokapnica v naklonih 11st, površine cca 75m2.</t>
  </si>
  <si>
    <t>A</t>
  </si>
  <si>
    <t>Priklop ozemljitvenega kabla na valjanec iz kabelske kanalizacije in na ozemljitveno zbiralko v razdelilniku vežice</t>
  </si>
  <si>
    <t>C</t>
  </si>
  <si>
    <t>Demontaža obstoječih stikal in vtičnic in odvoz na deponijo</t>
  </si>
  <si>
    <t>Pregled obstoječih kabelskih povezav, če je možno in so obstoječi kabli v slabem stanju je potrebana zamenjava kablov</t>
  </si>
  <si>
    <t>NYM-J 3x2,5mm2</t>
  </si>
  <si>
    <t>NYM-J 3x1,5mm2</t>
  </si>
  <si>
    <t>Vgradna stikala v retro stilu, bakelitna ali porcelanasta izvedba v črni ali beli barvi (po dogovoru z arhitektom) stikala višjega kvalitetnega razreda</t>
  </si>
  <si>
    <t>Navadno stikalo 230V, 16A, 50Hz vgradnja v podometno dozo fi 60mm, vgraditev nove P/O doze</t>
  </si>
  <si>
    <t>Dolbljenje zidu za povezavo kablov iz elektro omarice do pozicije novih stikal za vklop luči in dolbljenje zidu za vzidavo podometnih doz za stikala</t>
  </si>
  <si>
    <t>Podometna vtičnica v retro stilu, bakelitna izvedba v beli ali črni barvi (po dogovoru z arhitektom) vtičnice višjega kvalitetnega razreda, vgradnja v podometno dozo fi 60mm</t>
  </si>
  <si>
    <t>Šuko vtičnica 230V, 16A, 50Hz</t>
  </si>
  <si>
    <t>Pregled in sanacija obstoječega lestenca, po potrebi zamenjava grla žarnica, namestitev novih žarnicE27 z filamensko nitko 5W barva svetlobe 2700K</t>
  </si>
  <si>
    <t>lestenec z 60 žarnicami</t>
  </si>
  <si>
    <t>Pregled in sanacija obstoječega lestenca, po potrebi zamenjava grla žarnica, namestitev novih žarnicE27 z filamensko nitko 7W barva svetlobe 2700K</t>
  </si>
  <si>
    <t>lestenec z 6 žarnicami</t>
  </si>
  <si>
    <t>Zamenjava obstoječih svetil (bučke) z novimi skupaj z sijalko (dobava in montaža)</t>
  </si>
  <si>
    <t>enakovredno kot: Artemide DIOSCURI 14 STENSKA BELA 6W LED E14</t>
  </si>
  <si>
    <t>Predelava obstoječe razdelilne omarice :</t>
  </si>
  <si>
    <t>odklop in demontaža obstoječe vgrajene opreme</t>
  </si>
  <si>
    <t>čiščenje vseh kovinskih delov omarice, zaščita omarice z novo temeljno barvo in končno barvo, Ral barve se določi pred izvedbo na objektu</t>
  </si>
  <si>
    <t>odstranitev stikal za luči iz vrat omarice (zamenjava kovinskih vrat omarice)</t>
  </si>
  <si>
    <t>namestitev nove ključavnice z novimi ključi</t>
  </si>
  <si>
    <t>namestitev nove zbiralnice N in Pe</t>
  </si>
  <si>
    <t>namestitev novih VS sponk za priklop dovodnega in odvodnega kabla 5x6mm2 in žice za priklop glavnega stikala</t>
  </si>
  <si>
    <t>namestitev DIN letve za montažo opreme 20cm</t>
  </si>
  <si>
    <t>glavno stikalo z diferenčno zaščito 25/0,03A 4P</t>
  </si>
  <si>
    <t>inštalacijski odklopnik C6A 6kA</t>
  </si>
  <si>
    <t>inštalacijski odklopnik C16A 6kA</t>
  </si>
  <si>
    <t>inštalacijski odklopnik C10A 6kA</t>
  </si>
  <si>
    <t>namestitev zaščitnih pokrovov v omarici</t>
  </si>
  <si>
    <t>namestirev vseh oznak na omarico</t>
  </si>
  <si>
    <t>Skupaj predelava razdelilne omarice v vežici</t>
  </si>
  <si>
    <t>Sanacija audio omarice pri vhodu, ureditev inštalacije in popravilo ter barvanje vrat omarice, namestitev nove ključavnice</t>
  </si>
  <si>
    <t>Sanacija omarice protivlomne inštalacije pri vhodu, ureditev inštalacije in popravilo ter barvanje vrat omarice, namestitev nove ključavnice</t>
  </si>
  <si>
    <t>Izvedba rezanja in dolbljenja utorov širine 50mm globine 40mm za ureditev trenutno nadometno izvedenih inštalacij, po vgradnji cevi se kanale zameče u malto, pleskar zid prebeli.</t>
  </si>
  <si>
    <t>vgradnja instalacijskih cevi v zid</t>
  </si>
  <si>
    <t>fi 16mm</t>
  </si>
  <si>
    <t>fi 28mm</t>
  </si>
  <si>
    <t>Izvedba meritev električnih inštalacij v objektu in izdelava poročila</t>
  </si>
  <si>
    <t>Zamenjava IR senzorja protivlomne inštalacije z novim bolj egantne oblike in ustrezne barve po dogovoru z arhitektom pred izvedbo</t>
  </si>
  <si>
    <t>Lovilni vod po strehi objekta Cu fi 8 mm na ustreznih inox podpornikih, pritrjevanje na obstoječo bakreno streho</t>
  </si>
  <si>
    <t>Vertikalni odvod Alu žica fi 8mm na ustreznih podpornikih po ometani fasadi ob žlebu</t>
  </si>
  <si>
    <t>Merilni jašek in merilni spoj (pohodna doza z Ltž pokrovom) nameščeno 10 cm pod peskom</t>
  </si>
  <si>
    <t>Ozemljitveni trak iz kislinsko odpornega nerjavečega jekla 35x3,5mm, komplet z podaljševalnimi spoji, položen 0,8m v zemljo, v izvedbi zajeta tudi gradbena dela (Vkopa ozemljitvenega traka)</t>
  </si>
  <si>
    <t>Izvedba meritev strelovodne naprave</t>
  </si>
  <si>
    <t>Odklop obstoječe audio opreme priključene na kable nameščene v NIK kanalih zaščita in odstranitev kablov</t>
  </si>
  <si>
    <t>Ponovi uvlek obstoječih kablov v nove instalacijske cevi in ponovni priklop opreme</t>
  </si>
  <si>
    <t>€:</t>
  </si>
  <si>
    <t>D</t>
  </si>
  <si>
    <t>OZVOČENJE MOLILNICA</t>
  </si>
  <si>
    <t xml:space="preserve"> </t>
  </si>
  <si>
    <t>Na objektu je molilnica je obstoječ sistem ozvočenja , ki ga vzdržuje podjetje Video studio zmajček Janko Badovinac s.p.. V sklopu projekta je potrebno pred izvedbo del obstoječe ozvočenje odstraniti, zaščititi obstoječe kable, ki se jih ponivno uporabi. O vseh delih je potrebno obvestiti vzdrževalca ozvočenja pred kakršnimi koli deli zaradi velike možnosti poškodovanja opreme.</t>
  </si>
  <si>
    <t>Odklop obstoječih zvočnikov pod streho objekta pred molilnico, demontaža in pregled zvočnikov</t>
  </si>
  <si>
    <t>Demontaža inštalacije (kablov) in zaščitnih cevi cca 50m</t>
  </si>
  <si>
    <t>Demontaža omarice in inštalacije v govorniškem pultu za priklop mikrofonov (odklop kablov in zaščita med gradnjo)</t>
  </si>
  <si>
    <t>Ponovna namestitev in priklop omarice in inštalacije v govorniškem pultu ( kabli se izvedejo skrito), po potrebi zamenjava omarice za prikop mikrofonov (po dogovoru z nadzorom in investitorjem)</t>
  </si>
  <si>
    <t>Po potrebi zamenjava obstoječih zvočnikov z novimi enakovredno kot: Tannoy AMS 6DC z pripadajočimi nosilci. (zamenjavo potrdi nadzor in investitor)</t>
  </si>
  <si>
    <t>Pregled obstoječe zvočniške in mikrofonske inštalacije, ki je nameščena v objektu molilnica, če se oceni da ta inštalacija v objektu ni več potrebna se lahko le ta odključi in odstrani, v nasprotnem primeru se inštalacija odključi kabli se demontirajo izvede se podometna cevna inštalacija kot je opisano v poglavju C11, 12, po izvedeni instalaciji se pabli ponovno uvlečejo v cevi in priključijo. Izvedba po dogovoru z nadzorom in investitorjem</t>
  </si>
  <si>
    <t>Izvedba in namestitev zvočniških kablov vertikalno in pod stropom objekta pred molilnico (namestitev novih zaščitnih cevi (tip zaščitne cevi inox, baker - po dogovoru) ob novo izvedenem žlebu namešneno čimbolj elegantno), dolžina vertikalne trase cca 8m dolžina trese pod streho cca 20m</t>
  </si>
  <si>
    <t>Novi zvočniški kabli 2x6mm2, za zunanjo uporabo, kabli po dogovoru z vzdrževalcem ozvočenja, ocenjena dolžina kabla,  komplet z vsem potrebnim prevezovalnim, montažnim in zaščitnim materialom in uvlek kabla v pripravljeno cevno inštalacijo</t>
  </si>
  <si>
    <t>Novi zvočniški kabli za 100V ozvočenje, za zunanjo uporabo, kabli po dogovoru z vzdrževalcem ozvočenja, ocenjena dolžina kabla, komplet z vsem potrebnim prevezovalnim, montažnim in zaščitnim materialom in uvlek kabla v pripravljeno cevno inštalacijo</t>
  </si>
  <si>
    <t>B</t>
  </si>
  <si>
    <t>Vežica Sv. Nikolaj</t>
  </si>
  <si>
    <t>lestenec z 5 žarnicami</t>
  </si>
  <si>
    <t>glavno stikalo z diferenčno zaščito 25/0,03A 2P</t>
  </si>
  <si>
    <t>Zamenjava IR senzorja protivlomne inštalacije z novim bolj elegantne oblike in ustrezne barve po dogovoru z arhitektom pred izvedbo</t>
  </si>
  <si>
    <t>Območje novih razvodov instalacij cca 40m1.</t>
  </si>
  <si>
    <t>2b5</t>
  </si>
  <si>
    <t xml:space="preserve">Mizarsko popravilo in površinska obdelava lesenih molilnih klopi. </t>
  </si>
  <si>
    <t>Dobava in vgradnja alu razmejitvenega profila 1,2/100 mm med zelenico in peščenim pasom okoli objekta. Profil vgrajen v točkovne temelje, ki jih je zajeti v ceni.</t>
  </si>
  <si>
    <t>Dobava in vgradnja pešenega pasu frakcije 4-8mm, debeline do 5cm, pas širine cca 50cm.</t>
  </si>
  <si>
    <t xml:space="preserve">Odstranitev smreke ob objektu, višine nad 10m. V ceni je zajeti podiranje in odvoz z vsemi razrezi, izkop in odstranitev korenin ter zasutje jame. </t>
  </si>
  <si>
    <t>Okno dim cca 120/130cm. Zasteklitve "prizme" cca 13/15cm v lesenem rastru - raster 6x6 prizem na okno. Okna v pasovih po pet oz tri elemente. Količina za število posameznih oken.</t>
  </si>
  <si>
    <t>čiščenje steklenih "prizem"</t>
  </si>
  <si>
    <t>Na tlaku so vidne večje poškodbe, ki najverjetneje izhajajo iz težav s temeljem, zato je potrebno pred konservatorsko restavratorskim posegom preiskati vzroke za nastanek poškodb in jih odpraviti. Potreben je pregled statika, ki poda mnenje in presodi, če je potrebna izdelava statičnega elaborata. Preučiti je potrebno možnost ohranitve originalnega tlaka in sanacijo temelja po navodilih statika oziroma po projektu statične sanacije. Sanacija temelja spada v popis gradbeno obrtniških del in ni predmet te ocene stroškov! Konservatorsko restavratorski posegi na tlaku se začnejo izvajati šele po zaključeni sanaciji temelja.</t>
  </si>
  <si>
    <t>Pazljiva demontaža katafalka in ponovna postavitev le tega po končani obnovi.</t>
  </si>
  <si>
    <t xml:space="preserve">Obnova obstoječega okovja in elementov oz dobava in montaža novega okovja oz izdelava enakega izgleda in kvalitete kot obstoječe. Varianta izvedbe se definira na licu mesta, po potrditvi s strani ZVKDS in projektanta.  V primeru obnove je upoštevati: Demontažo medeninastih in jeklenih elementov: kljuka, ključavnice, nasadila, prag, pločevinasta bakrena obloga, čiščenje, poliranje ter ponovna montaža le teh po obnovi vrat, po natančnih navodilih ZVKDS. </t>
  </si>
  <si>
    <t>8</t>
  </si>
  <si>
    <t>9</t>
  </si>
  <si>
    <t>Podbetoniranje obstoječih temeljev kandelabrov. Ocena.</t>
  </si>
  <si>
    <t>E</t>
  </si>
  <si>
    <t>ZUNANJE SVETILKE</t>
  </si>
  <si>
    <t>ZUNANJE STOJEČE SVETILKE</t>
  </si>
  <si>
    <t>Sodelovanje pri obnovi obstoječih stebrnih (betonskih) zunanjih svetik - demontaža obstoječih kabelskih povezav z novimi cca 10 m FROR 3x1,5mm2, 4x zamenjava grla za žarnice E27 (visoka kvaliteta), 4x namestitev novih žarnicE27 z filamensko nitko 7W barva svetlobe 2700K</t>
  </si>
  <si>
    <t>Kabelska spojka za podaljšanje kabla NYY-J 5x6mm2</t>
  </si>
  <si>
    <t>NOV Napajalni kabel vežic Molilnica, Sv. Nikolaj in jaška za že obnovljene vežice do glavne napajalne omare</t>
  </si>
  <si>
    <r>
      <t xml:space="preserve">V ceni vseh postavk zajeti vsa pomožna dela, vsa zavarovanja rušitev, ves osnovni in pomožni material ter vse prenose in odvoze na </t>
    </r>
    <r>
      <rPr>
        <b/>
        <sz val="11"/>
        <color indexed="8"/>
        <rFont val="Arial"/>
        <family val="2"/>
      </rPr>
      <t>stalno deponijo s plačilom takse, razen elementov ki se deponirajo – po opisih v postavkah.</t>
    </r>
  </si>
  <si>
    <r>
      <t xml:space="preserve">Obnova lesenega ostrešja in profiliranega stropa – obnova na licu mesta. </t>
    </r>
    <r>
      <rPr>
        <b/>
        <sz val="11"/>
        <rFont val="Arial"/>
        <family val="2"/>
      </rPr>
      <t>Podana tlorisna površina stropa z elementi ostrešja.</t>
    </r>
  </si>
  <si>
    <t>ŠT. JAVNEGA NAROČILA: ŽALE-17/20</t>
  </si>
  <si>
    <t>Sanacija molilnice in vežice - Vrt vseh svetih na Plečnikovih Žalah</t>
  </si>
  <si>
    <t>V/Na __________________, dne ____________</t>
  </si>
  <si>
    <t>_________________________</t>
  </si>
  <si>
    <t>(naziv ponudnika)</t>
  </si>
  <si>
    <t>Žig ponudnika:</t>
  </si>
  <si>
    <t>(ime in priimek ter  podpis odgovorne osebe)</t>
  </si>
  <si>
    <t>vrednost del 
EUR brez DDV</t>
  </si>
  <si>
    <t>OPIS DEL</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</si>
</sst>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
    <numFmt numFmtId="167" formatCode="#,##0.0000"/>
    <numFmt numFmtId="168" formatCode="[$-424]General"/>
    <numFmt numFmtId="169" formatCode="&quot; &quot;#,##0.00&quot; € &quot;;&quot;-&quot;#,##0.00&quot; € &quot;;&quot; -&quot;#&quot; € &quot;;&quot; &quot;@&quot; &quot;"/>
    <numFmt numFmtId="170" formatCode="0.0"/>
    <numFmt numFmtId="171" formatCode="[$-424]0"/>
    <numFmt numFmtId="172" formatCode="00,000"/>
    <numFmt numFmtId="173" formatCode="#,##0.00&quot; EUR&quot;;\-#,##0.00&quot; EUR&quot;"/>
    <numFmt numFmtId="174" formatCode="#,##0.00&quot; SIT &quot;;\-#,##0.00&quot; SIT &quot;;&quot; -&quot;#&quot; SIT &quot;;@\ "/>
    <numFmt numFmtId="175" formatCode="#,##0.00_ ;\-#,##0.00\ "/>
    <numFmt numFmtId="176" formatCode="#,##0.00\ [$EUR]"/>
    <numFmt numFmtId="177" formatCode="mmm&quot;/ &quot;yy"/>
    <numFmt numFmtId="178" formatCode="#,##0.00&quot; SIT&quot;;\-#,##0.00&quot; SIT&quot;"/>
    <numFmt numFmtId="179" formatCode="#,##0.00\ [$€-1]"/>
    <numFmt numFmtId="180" formatCode="#,##0.00\ &quot;€&quot;"/>
    <numFmt numFmtId="181" formatCode="#,##0.00\ [$€-1];[Red]\-#,##0.00\ [$€-1]"/>
    <numFmt numFmtId="182" formatCode="&quot;True&quot;;&quot;True&quot;;&quot;False&quot;"/>
    <numFmt numFmtId="183" formatCode="&quot;On&quot;;&quot;On&quot;;&quot;Off&quot;"/>
    <numFmt numFmtId="184" formatCode="[$€-2]\ #,##0.00_);[Red]\([$€-2]\ #,##0.00\)"/>
    <numFmt numFmtId="185" formatCode="#,##0.00\ _€"/>
  </numFmts>
  <fonts count="58">
    <font>
      <sz val="12"/>
      <name val="Times New Roman CE"/>
      <family val="1"/>
    </font>
    <font>
      <sz val="10"/>
      <name val="Arial"/>
      <family val="0"/>
    </font>
    <font>
      <sz val="10"/>
      <name val="MS Sans Serif"/>
      <family val="2"/>
    </font>
    <font>
      <sz val="10"/>
      <name val="Times New Roman CE"/>
      <family val="1"/>
    </font>
    <font>
      <sz val="10"/>
      <name val="Arial CE"/>
      <family val="2"/>
    </font>
    <font>
      <sz val="9"/>
      <name val="Tahoma"/>
      <family val="2"/>
    </font>
    <font>
      <b/>
      <sz val="9"/>
      <name val="Tahoma"/>
      <family val="2"/>
    </font>
    <font>
      <b/>
      <sz val="10"/>
      <name val="Arial"/>
      <family val="2"/>
    </font>
    <font>
      <b/>
      <sz val="10"/>
      <color indexed="8"/>
      <name val="Arial"/>
      <family val="2"/>
    </font>
    <font>
      <sz val="10"/>
      <color indexed="8"/>
      <name val="Arial"/>
      <family val="2"/>
    </font>
    <font>
      <sz val="11"/>
      <name val="Arial"/>
      <family val="2"/>
    </font>
    <font>
      <i/>
      <sz val="11"/>
      <name val="Arial"/>
      <family val="2"/>
    </font>
    <font>
      <b/>
      <sz val="11"/>
      <name val="Arial"/>
      <family val="2"/>
    </font>
    <font>
      <b/>
      <sz val="11"/>
      <color indexed="8"/>
      <name val="Arial"/>
      <family val="2"/>
    </font>
    <font>
      <sz val="11"/>
      <color indexed="8"/>
      <name val="Arial"/>
      <family val="2"/>
    </font>
    <font>
      <i/>
      <sz val="11"/>
      <color indexed="8"/>
      <name val="Arial"/>
      <family val="2"/>
    </font>
    <font>
      <b/>
      <i/>
      <sz val="11"/>
      <name val="Arial"/>
      <family val="2"/>
    </font>
    <font>
      <sz val="11"/>
      <color indexed="10"/>
      <name val="Arial"/>
      <family val="2"/>
    </font>
    <font>
      <sz val="11"/>
      <name val="Arial Narrow"/>
      <family val="2"/>
    </font>
    <font>
      <b/>
      <sz val="11"/>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
      <b/>
      <sz val="8"/>
      <name val="Times New Roman C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9" fontId="43" fillId="0" borderId="0" applyBorder="0" applyProtection="0">
      <alignment/>
    </xf>
    <xf numFmtId="168" fontId="43" fillId="0" borderId="0" applyBorder="0" applyProtection="0">
      <alignment/>
    </xf>
    <xf numFmtId="0" fontId="4" fillId="0" borderId="0">
      <alignment/>
      <protection/>
    </xf>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1" fillId="0" borderId="0">
      <alignment/>
      <protection/>
    </xf>
    <xf numFmtId="0" fontId="2" fillId="0" borderId="0">
      <alignment/>
      <protection/>
    </xf>
    <xf numFmtId="0" fontId="1" fillId="0" borderId="0">
      <alignment/>
      <protection/>
    </xf>
    <xf numFmtId="0" fontId="3" fillId="0" borderId="0">
      <alignment/>
      <protection/>
    </xf>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1"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43" fontId="1" fillId="0" borderId="0" applyFill="0" applyBorder="0" applyAlignment="0" applyProtection="0"/>
    <xf numFmtId="0" fontId="55" fillId="0" borderId="0" applyNumberFormat="0" applyFill="0" applyBorder="0" applyAlignment="0" applyProtection="0"/>
  </cellStyleXfs>
  <cellXfs count="193">
    <xf numFmtId="0" fontId="0" fillId="0" borderId="0" xfId="0" applyAlignment="1">
      <alignment/>
    </xf>
    <xf numFmtId="4" fontId="1" fillId="0" borderId="0" xfId="0" applyNumberFormat="1" applyFont="1" applyFill="1" applyBorder="1" applyAlignment="1" applyProtection="1">
      <alignment horizontal="right" vertical="top"/>
      <protection locked="0"/>
    </xf>
    <xf numFmtId="4" fontId="1" fillId="0" borderId="0" xfId="0" applyNumberFormat="1" applyFont="1" applyFill="1" applyBorder="1" applyAlignment="1">
      <alignment vertical="top"/>
    </xf>
    <xf numFmtId="0" fontId="1" fillId="0" borderId="0" xfId="0" applyFont="1" applyBorder="1" applyAlignment="1">
      <alignment vertical="top"/>
    </xf>
    <xf numFmtId="4" fontId="7" fillId="0" borderId="0" xfId="0" applyNumberFormat="1" applyFont="1" applyFill="1" applyBorder="1" applyAlignment="1" applyProtection="1">
      <alignment horizontal="right" vertical="top"/>
      <protection locked="0"/>
    </xf>
    <xf numFmtId="4" fontId="9" fillId="0" borderId="0" xfId="0" applyNumberFormat="1" applyFont="1" applyBorder="1" applyAlignment="1" applyProtection="1">
      <alignment horizontal="justify" vertical="top" wrapText="1"/>
      <protection/>
    </xf>
    <xf numFmtId="2" fontId="9" fillId="0" borderId="0" xfId="0" applyNumberFormat="1" applyFont="1" applyBorder="1" applyAlignment="1" applyProtection="1">
      <alignment horizontal="right" vertical="top" wrapText="1"/>
      <protection/>
    </xf>
    <xf numFmtId="4" fontId="9" fillId="0" borderId="0" xfId="0" applyNumberFormat="1" applyFont="1" applyBorder="1" applyAlignment="1" applyProtection="1">
      <alignment horizontal="right" vertical="top" wrapText="1"/>
      <protection/>
    </xf>
    <xf numFmtId="4" fontId="9" fillId="0" borderId="0" xfId="0" applyNumberFormat="1" applyFont="1" applyBorder="1" applyAlignment="1" applyProtection="1">
      <alignment horizontal="right" vertical="top"/>
      <protection/>
    </xf>
    <xf numFmtId="4" fontId="9" fillId="0" borderId="0" xfId="0" applyNumberFormat="1" applyFont="1" applyBorder="1" applyAlignment="1" applyProtection="1">
      <alignment horizontal="right" vertical="top"/>
      <protection locked="0"/>
    </xf>
    <xf numFmtId="4" fontId="8" fillId="0" borderId="0" xfId="0" applyNumberFormat="1" applyFont="1" applyFill="1" applyBorder="1" applyAlignment="1" applyProtection="1">
      <alignment vertical="top"/>
      <protection locked="0"/>
    </xf>
    <xf numFmtId="1" fontId="9" fillId="0" borderId="0" xfId="0" applyNumberFormat="1" applyFont="1" applyBorder="1" applyAlignment="1" applyProtection="1">
      <alignment horizontal="left" vertical="top" wrapText="1"/>
      <protection/>
    </xf>
    <xf numFmtId="49" fontId="10" fillId="0" borderId="0" xfId="0" applyNumberFormat="1" applyFont="1" applyFill="1" applyBorder="1" applyAlignment="1">
      <alignment horizontal="left" vertical="top"/>
    </xf>
    <xf numFmtId="4" fontId="10" fillId="0" borderId="0" xfId="0" applyNumberFormat="1" applyFont="1" applyFill="1" applyBorder="1" applyAlignment="1">
      <alignment horizontal="justify" vertical="top" wrapText="1"/>
    </xf>
    <xf numFmtId="4" fontId="10" fillId="0" borderId="0" xfId="0" applyNumberFormat="1" applyFont="1" applyFill="1" applyBorder="1" applyAlignment="1">
      <alignment horizontal="center" vertical="top"/>
    </xf>
    <xf numFmtId="4" fontId="10" fillId="0" borderId="0" xfId="0" applyNumberFormat="1" applyFont="1" applyFill="1" applyBorder="1" applyAlignment="1" applyProtection="1">
      <alignment horizontal="right" vertical="top"/>
      <protection locked="0"/>
    </xf>
    <xf numFmtId="4" fontId="10" fillId="0" borderId="0" xfId="0" applyNumberFormat="1" applyFont="1" applyFill="1" applyBorder="1" applyAlignment="1">
      <alignment vertical="top"/>
    </xf>
    <xf numFmtId="0" fontId="10" fillId="0" borderId="0" xfId="0" applyFont="1" applyBorder="1" applyAlignment="1">
      <alignment vertical="top"/>
    </xf>
    <xf numFmtId="49" fontId="10" fillId="0" borderId="10" xfId="0" applyNumberFormat="1" applyFont="1" applyFill="1" applyBorder="1" applyAlignment="1">
      <alignment horizontal="left" vertical="top"/>
    </xf>
    <xf numFmtId="4" fontId="10" fillId="0" borderId="11" xfId="0" applyNumberFormat="1" applyFont="1" applyFill="1" applyBorder="1" applyAlignment="1">
      <alignment horizontal="justify" vertical="top" wrapText="1"/>
    </xf>
    <xf numFmtId="4" fontId="10" fillId="0" borderId="11" xfId="0" applyNumberFormat="1" applyFont="1" applyFill="1" applyBorder="1" applyAlignment="1">
      <alignment horizontal="center" vertical="top"/>
    </xf>
    <xf numFmtId="4" fontId="10" fillId="0" borderId="11" xfId="0" applyNumberFormat="1" applyFont="1" applyFill="1" applyBorder="1" applyAlignment="1" applyProtection="1">
      <alignment horizontal="right" vertical="top"/>
      <protection locked="0"/>
    </xf>
    <xf numFmtId="4" fontId="10" fillId="0" borderId="12" xfId="0" applyNumberFormat="1" applyFont="1" applyFill="1" applyBorder="1" applyAlignment="1">
      <alignment vertical="top"/>
    </xf>
    <xf numFmtId="49" fontId="10" fillId="0" borderId="13" xfId="0" applyNumberFormat="1" applyFont="1" applyFill="1" applyBorder="1" applyAlignment="1">
      <alignment horizontal="left" vertical="top"/>
    </xf>
    <xf numFmtId="4" fontId="10" fillId="0" borderId="14" xfId="0" applyNumberFormat="1" applyFont="1" applyFill="1" applyBorder="1" applyAlignment="1">
      <alignment horizontal="justify" vertical="top" wrapText="1"/>
    </xf>
    <xf numFmtId="4" fontId="10" fillId="0" borderId="14" xfId="0" applyNumberFormat="1" applyFont="1" applyFill="1" applyBorder="1" applyAlignment="1">
      <alignment horizontal="center" vertical="top"/>
    </xf>
    <xf numFmtId="4" fontId="10" fillId="0" borderId="14" xfId="0" applyNumberFormat="1" applyFont="1" applyFill="1" applyBorder="1" applyAlignment="1" applyProtection="1">
      <alignment horizontal="right" vertical="top"/>
      <protection locked="0"/>
    </xf>
    <xf numFmtId="4" fontId="10" fillId="0" borderId="15" xfId="0" applyNumberFormat="1" applyFont="1" applyFill="1" applyBorder="1" applyAlignment="1">
      <alignment vertical="top"/>
    </xf>
    <xf numFmtId="49" fontId="11" fillId="0" borderId="16" xfId="0" applyNumberFormat="1" applyFont="1" applyFill="1" applyBorder="1" applyAlignment="1">
      <alignment horizontal="left" vertical="top"/>
    </xf>
    <xf numFmtId="4" fontId="11" fillId="0" borderId="0" xfId="0" applyNumberFormat="1" applyFont="1" applyFill="1" applyBorder="1" applyAlignment="1">
      <alignment horizontal="justify" vertical="top" wrapText="1"/>
    </xf>
    <xf numFmtId="4" fontId="11" fillId="0" borderId="0" xfId="0" applyNumberFormat="1" applyFont="1" applyFill="1" applyBorder="1" applyAlignment="1">
      <alignment horizontal="center" vertical="top"/>
    </xf>
    <xf numFmtId="4" fontId="11" fillId="0" borderId="0" xfId="0" applyNumberFormat="1" applyFont="1" applyFill="1" applyBorder="1" applyAlignment="1" applyProtection="1">
      <alignment horizontal="right" vertical="top"/>
      <protection locked="0"/>
    </xf>
    <xf numFmtId="4" fontId="11" fillId="0" borderId="17" xfId="0" applyNumberFormat="1" applyFont="1" applyFill="1" applyBorder="1" applyAlignment="1">
      <alignment vertical="top"/>
    </xf>
    <xf numFmtId="49" fontId="11" fillId="0" borderId="18" xfId="0" applyNumberFormat="1" applyFont="1" applyFill="1" applyBorder="1" applyAlignment="1">
      <alignment horizontal="left" vertical="top"/>
    </xf>
    <xf numFmtId="4" fontId="11" fillId="0" borderId="19" xfId="0" applyNumberFormat="1" applyFont="1" applyFill="1" applyBorder="1" applyAlignment="1">
      <alignment horizontal="justify" vertical="top" wrapText="1"/>
    </xf>
    <xf numFmtId="4" fontId="11" fillId="0" borderId="19" xfId="0" applyNumberFormat="1" applyFont="1" applyFill="1" applyBorder="1" applyAlignment="1">
      <alignment horizontal="center" vertical="top"/>
    </xf>
    <xf numFmtId="4" fontId="11" fillId="0" borderId="19" xfId="0" applyNumberFormat="1" applyFont="1" applyFill="1" applyBorder="1" applyAlignment="1" applyProtection="1">
      <alignment horizontal="right" vertical="top"/>
      <protection locked="0"/>
    </xf>
    <xf numFmtId="4" fontId="11" fillId="0" borderId="20" xfId="0" applyNumberFormat="1" applyFont="1" applyFill="1" applyBorder="1" applyAlignment="1">
      <alignment vertical="top"/>
    </xf>
    <xf numFmtId="49" fontId="12" fillId="0" borderId="10" xfId="0" applyNumberFormat="1" applyFont="1" applyFill="1" applyBorder="1" applyAlignment="1">
      <alignment horizontal="left" vertical="top"/>
    </xf>
    <xf numFmtId="4" fontId="12" fillId="0" borderId="11" xfId="0" applyNumberFormat="1" applyFont="1" applyFill="1" applyBorder="1" applyAlignment="1">
      <alignment horizontal="justify" vertical="top" wrapText="1"/>
    </xf>
    <xf numFmtId="4" fontId="12" fillId="0" borderId="11" xfId="0" applyNumberFormat="1" applyFont="1" applyFill="1" applyBorder="1" applyAlignment="1">
      <alignment horizontal="center" vertical="top"/>
    </xf>
    <xf numFmtId="4" fontId="12" fillId="0" borderId="11" xfId="0" applyNumberFormat="1" applyFont="1" applyFill="1" applyBorder="1" applyAlignment="1" applyProtection="1">
      <alignment horizontal="right" vertical="top"/>
      <protection locked="0"/>
    </xf>
    <xf numFmtId="4" fontId="12" fillId="0" borderId="12" xfId="0" applyNumberFormat="1" applyFont="1" applyFill="1" applyBorder="1" applyAlignment="1">
      <alignment vertical="top"/>
    </xf>
    <xf numFmtId="4" fontId="12" fillId="0" borderId="0" xfId="0" applyNumberFormat="1" applyFont="1" applyFill="1" applyBorder="1" applyAlignment="1">
      <alignment horizontal="justify" vertical="top" wrapText="1"/>
    </xf>
    <xf numFmtId="49" fontId="13" fillId="0" borderId="0" xfId="0" applyNumberFormat="1" applyFont="1" applyFill="1" applyBorder="1" applyAlignment="1">
      <alignment horizontal="left" vertical="top" wrapText="1"/>
    </xf>
    <xf numFmtId="4" fontId="13" fillId="0" borderId="0" xfId="0" applyNumberFormat="1" applyFont="1" applyFill="1" applyBorder="1" applyAlignment="1">
      <alignment horizontal="justify" vertical="top" wrapText="1"/>
    </xf>
    <xf numFmtId="4" fontId="13" fillId="0" borderId="0" xfId="0" applyNumberFormat="1" applyFont="1" applyFill="1" applyBorder="1" applyAlignment="1">
      <alignment horizontal="center" vertical="top" wrapText="1"/>
    </xf>
    <xf numFmtId="4" fontId="12" fillId="0" borderId="0" xfId="0" applyNumberFormat="1" applyFont="1" applyFill="1" applyBorder="1" applyAlignment="1" applyProtection="1">
      <alignment horizontal="right" vertical="top"/>
      <protection locked="0"/>
    </xf>
    <xf numFmtId="4" fontId="12" fillId="0" borderId="0" xfId="0" applyNumberFormat="1" applyFont="1" applyFill="1" applyBorder="1" applyAlignment="1">
      <alignment vertical="top"/>
    </xf>
    <xf numFmtId="49" fontId="14" fillId="0" borderId="0" xfId="0" applyNumberFormat="1" applyFont="1" applyBorder="1" applyAlignment="1" applyProtection="1">
      <alignment horizontal="left" vertical="top" wrapText="1"/>
      <protection/>
    </xf>
    <xf numFmtId="4" fontId="14" fillId="0" borderId="0" xfId="0" applyNumberFormat="1" applyFont="1" applyBorder="1" applyAlignment="1" applyProtection="1">
      <alignment horizontal="justify" vertical="top" wrapText="1"/>
      <protection/>
    </xf>
    <xf numFmtId="2" fontId="14" fillId="0" borderId="0" xfId="0" applyNumberFormat="1" applyFont="1" applyBorder="1" applyAlignment="1" applyProtection="1">
      <alignment horizontal="right" vertical="top" wrapText="1"/>
      <protection/>
    </xf>
    <xf numFmtId="4" fontId="14" fillId="0" borderId="0" xfId="0" applyNumberFormat="1" applyFont="1" applyBorder="1" applyAlignment="1" applyProtection="1">
      <alignment horizontal="right" vertical="top" wrapText="1"/>
      <protection/>
    </xf>
    <xf numFmtId="4" fontId="14" fillId="0" borderId="0" xfId="0" applyNumberFormat="1" applyFont="1" applyBorder="1" applyAlignment="1" applyProtection="1">
      <alignment horizontal="right" vertical="top"/>
      <protection/>
    </xf>
    <xf numFmtId="4" fontId="14" fillId="0" borderId="0" xfId="0" applyNumberFormat="1" applyFont="1" applyBorder="1" applyAlignment="1" applyProtection="1">
      <alignment horizontal="right" vertical="top"/>
      <protection locked="0"/>
    </xf>
    <xf numFmtId="2" fontId="14" fillId="0" borderId="0" xfId="60" applyNumberFormat="1" applyFont="1" applyBorder="1" applyAlignment="1" applyProtection="1">
      <alignment horizontal="right" vertical="top" wrapText="1"/>
      <protection/>
    </xf>
    <xf numFmtId="4" fontId="14" fillId="0" borderId="0" xfId="0" applyNumberFormat="1" applyFont="1" applyBorder="1" applyAlignment="1" applyProtection="1">
      <alignment horizontal="right" vertical="top" wrapText="1"/>
      <protection locked="0"/>
    </xf>
    <xf numFmtId="49" fontId="13" fillId="0" borderId="0" xfId="0" applyNumberFormat="1" applyFont="1" applyBorder="1" applyAlignment="1" applyProtection="1">
      <alignment horizontal="left" vertical="top" wrapText="1"/>
      <protection/>
    </xf>
    <xf numFmtId="0" fontId="13" fillId="0" borderId="0" xfId="0" applyFont="1" applyBorder="1" applyAlignment="1" applyProtection="1">
      <alignment horizontal="justify" vertical="top" wrapText="1"/>
      <protection/>
    </xf>
    <xf numFmtId="2" fontId="13" fillId="0" borderId="0" xfId="60" applyNumberFormat="1" applyFont="1" applyBorder="1" applyAlignment="1" applyProtection="1">
      <alignment horizontal="right" vertical="top" wrapText="1"/>
      <protection/>
    </xf>
    <xf numFmtId="4" fontId="13" fillId="0" borderId="0" xfId="0" applyNumberFormat="1" applyFont="1" applyBorder="1" applyAlignment="1" applyProtection="1">
      <alignment horizontal="right" vertical="top" wrapText="1"/>
      <protection/>
    </xf>
    <xf numFmtId="4" fontId="13" fillId="0" borderId="0" xfId="0" applyNumberFormat="1" applyFont="1" applyBorder="1" applyAlignment="1" applyProtection="1">
      <alignment horizontal="right" vertical="top"/>
      <protection/>
    </xf>
    <xf numFmtId="0" fontId="10" fillId="0" borderId="0" xfId="0" applyFont="1" applyBorder="1" applyAlignment="1">
      <alignment horizontal="justify" vertical="top"/>
    </xf>
    <xf numFmtId="4" fontId="12" fillId="0" borderId="0" xfId="0" applyNumberFormat="1" applyFont="1" applyFill="1" applyBorder="1" applyAlignment="1">
      <alignment horizontal="center" vertical="top"/>
    </xf>
    <xf numFmtId="49" fontId="13" fillId="0" borderId="0" xfId="0" applyNumberFormat="1" applyFont="1" applyFill="1" applyBorder="1" applyAlignment="1">
      <alignment horizontal="left" vertical="top"/>
    </xf>
    <xf numFmtId="49" fontId="14" fillId="0" borderId="0" xfId="0" applyNumberFormat="1" applyFont="1" applyFill="1" applyBorder="1" applyAlignment="1">
      <alignment horizontal="left" vertical="top"/>
    </xf>
    <xf numFmtId="4" fontId="13" fillId="0" borderId="0" xfId="0" applyNumberFormat="1" applyFont="1" applyBorder="1" applyAlignment="1" applyProtection="1">
      <alignment horizontal="justify" vertical="top" wrapText="1"/>
      <protection/>
    </xf>
    <xf numFmtId="0" fontId="14" fillId="0" borderId="0" xfId="0" applyFont="1" applyAlignment="1" applyProtection="1">
      <alignment horizontal="left" vertical="top" wrapText="1"/>
      <protection/>
    </xf>
    <xf numFmtId="4" fontId="14" fillId="0" borderId="0" xfId="0" applyNumberFormat="1" applyFont="1" applyAlignment="1" applyProtection="1">
      <alignment horizontal="justify" vertical="top" wrapText="1"/>
      <protection/>
    </xf>
    <xf numFmtId="2" fontId="14" fillId="0" borderId="0" xfId="60" applyNumberFormat="1" applyFont="1" applyAlignment="1" applyProtection="1">
      <alignment horizontal="right" vertical="top" wrapText="1"/>
      <protection/>
    </xf>
    <xf numFmtId="4" fontId="14" fillId="0" borderId="0" xfId="0" applyNumberFormat="1" applyFont="1" applyFill="1" applyAlignment="1" applyProtection="1">
      <alignment horizontal="right" vertical="top" wrapText="1"/>
      <protection/>
    </xf>
    <xf numFmtId="4" fontId="14" fillId="0" borderId="0" xfId="0" applyNumberFormat="1" applyFont="1" applyAlignment="1" applyProtection="1">
      <alignment horizontal="right" vertical="top" wrapText="1"/>
      <protection locked="0"/>
    </xf>
    <xf numFmtId="4" fontId="14" fillId="0" borderId="0" xfId="0" applyNumberFormat="1" applyFont="1" applyAlignment="1" applyProtection="1">
      <alignment horizontal="right" vertical="top"/>
      <protection/>
    </xf>
    <xf numFmtId="0" fontId="14" fillId="0" borderId="0" xfId="0" applyNumberFormat="1" applyFont="1" applyFill="1" applyBorder="1" applyAlignment="1">
      <alignment horizontal="justify" vertical="top" wrapText="1"/>
    </xf>
    <xf numFmtId="4" fontId="14" fillId="0" borderId="0" xfId="0" applyNumberFormat="1" applyFont="1" applyFill="1" applyBorder="1" applyAlignment="1">
      <alignment horizontal="center" vertical="top"/>
    </xf>
    <xf numFmtId="4" fontId="14" fillId="0" borderId="0" xfId="0" applyNumberFormat="1" applyFont="1" applyFill="1" applyBorder="1" applyAlignment="1" applyProtection="1">
      <alignment vertical="top"/>
      <protection locked="0"/>
    </xf>
    <xf numFmtId="166" fontId="14" fillId="0" borderId="0" xfId="0" applyNumberFormat="1" applyFont="1" applyBorder="1" applyAlignment="1" applyProtection="1">
      <alignment horizontal="right" vertical="top" wrapText="1"/>
      <protection/>
    </xf>
    <xf numFmtId="4" fontId="13" fillId="0" borderId="0" xfId="0" applyNumberFormat="1" applyFont="1" applyBorder="1" applyAlignment="1" applyProtection="1">
      <alignment horizontal="right" vertical="top" wrapText="1"/>
      <protection locked="0"/>
    </xf>
    <xf numFmtId="0" fontId="14" fillId="0" borderId="0" xfId="0" applyNumberFormat="1" applyFont="1" applyFill="1" applyBorder="1" applyAlignment="1">
      <alignment horizontal="justify" vertical="top"/>
    </xf>
    <xf numFmtId="4" fontId="13" fillId="0" borderId="0" xfId="0" applyNumberFormat="1" applyFont="1" applyFill="1" applyBorder="1" applyAlignment="1" applyProtection="1">
      <alignment vertical="top"/>
      <protection locked="0"/>
    </xf>
    <xf numFmtId="1" fontId="10" fillId="0" borderId="0" xfId="0" applyNumberFormat="1" applyFont="1" applyFill="1" applyBorder="1" applyAlignment="1">
      <alignment horizontal="left" vertical="top"/>
    </xf>
    <xf numFmtId="49" fontId="12" fillId="0" borderId="0" xfId="0" applyNumberFormat="1" applyFont="1" applyFill="1" applyBorder="1" applyAlignment="1">
      <alignment horizontal="left" vertical="top"/>
    </xf>
    <xf numFmtId="1" fontId="12" fillId="0" borderId="0" xfId="0" applyNumberFormat="1" applyFont="1" applyFill="1" applyBorder="1" applyAlignment="1">
      <alignment horizontal="left" vertical="top"/>
    </xf>
    <xf numFmtId="0" fontId="12" fillId="0" borderId="0" xfId="0" applyFont="1" applyBorder="1" applyAlignment="1">
      <alignment vertical="top"/>
    </xf>
    <xf numFmtId="4" fontId="10" fillId="0" borderId="0" xfId="0" applyNumberFormat="1" applyFont="1" applyFill="1" applyBorder="1" applyAlignment="1" applyProtection="1">
      <alignment vertical="top"/>
      <protection locked="0"/>
    </xf>
    <xf numFmtId="49" fontId="11" fillId="0" borderId="0" xfId="0" applyNumberFormat="1" applyFont="1" applyFill="1" applyBorder="1" applyAlignment="1">
      <alignment horizontal="left" vertical="top"/>
    </xf>
    <xf numFmtId="4" fontId="15" fillId="0" borderId="0" xfId="0" applyNumberFormat="1" applyFont="1" applyFill="1" applyBorder="1" applyAlignment="1" applyProtection="1">
      <alignment vertical="top"/>
      <protection locked="0"/>
    </xf>
    <xf numFmtId="4" fontId="11" fillId="0" borderId="0" xfId="0" applyNumberFormat="1" applyFont="1" applyFill="1" applyBorder="1" applyAlignment="1">
      <alignment vertical="top"/>
    </xf>
    <xf numFmtId="49" fontId="12" fillId="0" borderId="0" xfId="0" applyNumberFormat="1" applyFont="1" applyBorder="1" applyAlignment="1">
      <alignment horizontal="left" vertical="top" wrapText="1"/>
    </xf>
    <xf numFmtId="0" fontId="12" fillId="0" borderId="0" xfId="0" applyFont="1" applyBorder="1" applyAlignment="1">
      <alignment horizontal="justify" vertical="top" wrapText="1"/>
    </xf>
    <xf numFmtId="0" fontId="10" fillId="0" borderId="0" xfId="0" applyFont="1" applyBorder="1" applyAlignment="1">
      <alignment horizontal="right" vertical="top" wrapText="1"/>
    </xf>
    <xf numFmtId="0" fontId="10" fillId="0" borderId="0" xfId="0" applyFont="1" applyBorder="1" applyAlignment="1">
      <alignment horizontal="left" vertical="top" wrapText="1"/>
    </xf>
    <xf numFmtId="4" fontId="10" fillId="0" borderId="0" xfId="0" applyNumberFormat="1" applyFont="1" applyBorder="1" applyAlignment="1">
      <alignment vertical="top" wrapText="1"/>
    </xf>
    <xf numFmtId="49" fontId="10" fillId="0" borderId="0" xfId="0" applyNumberFormat="1" applyFont="1" applyBorder="1" applyAlignment="1">
      <alignment horizontal="left" vertical="top" wrapText="1"/>
    </xf>
    <xf numFmtId="0" fontId="10" fillId="0" borderId="0" xfId="0" applyFont="1" applyBorder="1" applyAlignment="1">
      <alignment horizontal="justify" vertical="top" wrapText="1"/>
    </xf>
    <xf numFmtId="2" fontId="10" fillId="0" borderId="0" xfId="0" applyNumberFormat="1" applyFont="1" applyBorder="1" applyAlignment="1">
      <alignment horizontal="right" vertical="top" wrapText="1"/>
    </xf>
    <xf numFmtId="1" fontId="12" fillId="0" borderId="0" xfId="0" applyNumberFormat="1" applyFont="1" applyAlignment="1">
      <alignment horizontal="center" vertical="top" wrapText="1"/>
    </xf>
    <xf numFmtId="0" fontId="12" fillId="0" borderId="0" xfId="0" applyFont="1" applyAlignment="1">
      <alignment vertical="top" wrapText="1"/>
    </xf>
    <xf numFmtId="0" fontId="12" fillId="0" borderId="0" xfId="0" applyFont="1" applyAlignment="1">
      <alignment horizontal="right" vertical="top" wrapText="1"/>
    </xf>
    <xf numFmtId="0" fontId="10" fillId="0" borderId="0" xfId="0" applyFont="1" applyAlignment="1">
      <alignment horizontal="left" vertical="top" wrapText="1"/>
    </xf>
    <xf numFmtId="4" fontId="12" fillId="0" borderId="0" xfId="0" applyNumberFormat="1" applyFont="1" applyAlignment="1">
      <alignment vertical="top" wrapText="1"/>
    </xf>
    <xf numFmtId="1" fontId="10" fillId="0" borderId="0" xfId="0" applyNumberFormat="1" applyFont="1" applyAlignment="1">
      <alignment horizontal="center" vertical="top" wrapText="1"/>
    </xf>
    <xf numFmtId="0" fontId="10" fillId="0" borderId="0" xfId="0" applyFont="1" applyAlignment="1">
      <alignment vertical="top" wrapText="1"/>
    </xf>
    <xf numFmtId="0" fontId="10" fillId="0" borderId="0" xfId="0" applyFont="1" applyAlignment="1">
      <alignment horizontal="right" vertical="top" wrapText="1"/>
    </xf>
    <xf numFmtId="2" fontId="10" fillId="0" borderId="0" xfId="0" applyNumberFormat="1" applyFont="1" applyAlignment="1">
      <alignment horizontal="right" vertical="top" wrapText="1"/>
    </xf>
    <xf numFmtId="4" fontId="10" fillId="0" borderId="0" xfId="0" applyNumberFormat="1" applyFont="1" applyAlignment="1">
      <alignment vertical="top" wrapText="1"/>
    </xf>
    <xf numFmtId="0" fontId="10" fillId="0" borderId="0" xfId="0" applyFont="1" applyAlignment="1">
      <alignment horizontal="center" vertical="top" wrapText="1"/>
    </xf>
    <xf numFmtId="1" fontId="12" fillId="0" borderId="0" xfId="0" applyNumberFormat="1" applyFont="1" applyAlignment="1">
      <alignment vertical="top" wrapText="1"/>
    </xf>
    <xf numFmtId="4" fontId="12" fillId="0" borderId="0" xfId="0" applyNumberFormat="1" applyFont="1" applyAlignment="1">
      <alignment horizontal="right" vertical="top"/>
    </xf>
    <xf numFmtId="0" fontId="12" fillId="0" borderId="0" xfId="0" applyFont="1" applyAlignment="1">
      <alignment horizontal="left" vertical="top" wrapText="1"/>
    </xf>
    <xf numFmtId="4" fontId="10" fillId="0" borderId="0" xfId="0" applyNumberFormat="1" applyFont="1" applyAlignment="1">
      <alignment horizontal="right" vertical="top"/>
    </xf>
    <xf numFmtId="4" fontId="12" fillId="0" borderId="0" xfId="0" applyNumberFormat="1" applyFont="1" applyAlignment="1">
      <alignment horizontal="left" vertical="top" wrapText="1"/>
    </xf>
    <xf numFmtId="4" fontId="10" fillId="0" borderId="0" xfId="0" applyNumberFormat="1" applyFont="1" applyAlignment="1">
      <alignment horizontal="left" vertical="top" wrapText="1"/>
    </xf>
    <xf numFmtId="0" fontId="16" fillId="0" borderId="0" xfId="0" applyFont="1" applyAlignment="1">
      <alignment horizontal="right" vertical="top" wrapText="1"/>
    </xf>
    <xf numFmtId="49" fontId="12" fillId="0" borderId="0" xfId="0" applyNumberFormat="1" applyFont="1" applyAlignment="1">
      <alignment horizontal="center" vertical="top" wrapText="1"/>
    </xf>
    <xf numFmtId="49" fontId="12" fillId="0" borderId="0" xfId="0" applyNumberFormat="1" applyFont="1" applyAlignment="1">
      <alignment vertical="top" wrapText="1"/>
    </xf>
    <xf numFmtId="0" fontId="12" fillId="0" borderId="0" xfId="0" applyFont="1" applyAlignment="1">
      <alignment horizontal="center" vertical="top"/>
    </xf>
    <xf numFmtId="0" fontId="12" fillId="0" borderId="0" xfId="0" applyFont="1" applyAlignment="1">
      <alignment horizontal="left" vertical="top"/>
    </xf>
    <xf numFmtId="0" fontId="10" fillId="0" borderId="0" xfId="0" applyFont="1" applyAlignment="1">
      <alignment horizontal="right" vertical="top"/>
    </xf>
    <xf numFmtId="0" fontId="10" fillId="0" borderId="0" xfId="0" applyFont="1" applyAlignment="1">
      <alignment vertical="top"/>
    </xf>
    <xf numFmtId="4" fontId="10" fillId="0" borderId="0" xfId="0" applyNumberFormat="1" applyFont="1" applyAlignment="1">
      <alignment vertical="top"/>
    </xf>
    <xf numFmtId="0" fontId="10" fillId="0" borderId="0" xfId="0" applyFont="1" applyAlignment="1">
      <alignment horizontal="center" vertical="top"/>
    </xf>
    <xf numFmtId="0" fontId="56" fillId="0" borderId="0" xfId="0" applyFont="1" applyAlignment="1">
      <alignment vertical="top" wrapText="1"/>
    </xf>
    <xf numFmtId="0" fontId="12" fillId="0" borderId="0" xfId="0" applyFont="1" applyAlignment="1">
      <alignment vertical="top"/>
    </xf>
    <xf numFmtId="0" fontId="12" fillId="0" borderId="0" xfId="0" applyFont="1" applyAlignment="1">
      <alignment horizontal="right" vertical="top"/>
    </xf>
    <xf numFmtId="4" fontId="12" fillId="0" borderId="0" xfId="0" applyNumberFormat="1" applyFont="1" applyAlignment="1">
      <alignment vertical="top"/>
    </xf>
    <xf numFmtId="0" fontId="16" fillId="0" borderId="0" xfId="0" applyFont="1" applyAlignment="1">
      <alignment vertical="top" wrapText="1"/>
    </xf>
    <xf numFmtId="0" fontId="10" fillId="0" borderId="0" xfId="59" applyFont="1" applyAlignment="1">
      <alignment vertical="top"/>
      <protection/>
    </xf>
    <xf numFmtId="0" fontId="12" fillId="0" borderId="0" xfId="59" applyFont="1" applyAlignment="1">
      <alignment horizontal="justify" vertical="top"/>
      <protection/>
    </xf>
    <xf numFmtId="4" fontId="10" fillId="0" borderId="21" xfId="0" applyNumberFormat="1" applyFont="1" applyFill="1" applyBorder="1" applyAlignment="1">
      <alignment horizontal="justify" vertical="top" wrapText="1"/>
    </xf>
    <xf numFmtId="4" fontId="12" fillId="0" borderId="21" xfId="0" applyNumberFormat="1" applyFont="1" applyFill="1" applyBorder="1" applyAlignment="1">
      <alignment horizontal="justify" vertical="top" wrapText="1"/>
    </xf>
    <xf numFmtId="0" fontId="10" fillId="0" borderId="0" xfId="59" applyFont="1" applyBorder="1" applyAlignment="1">
      <alignment horizontal="left" vertical="top"/>
      <protection/>
    </xf>
    <xf numFmtId="0" fontId="10" fillId="0" borderId="0" xfId="59" applyFont="1" applyAlignment="1">
      <alignment horizontal="left" vertical="top"/>
      <protection/>
    </xf>
    <xf numFmtId="167" fontId="10" fillId="0" borderId="0" xfId="59" applyNumberFormat="1" applyFont="1" applyAlignment="1">
      <alignment horizontal="right" vertical="top"/>
      <protection/>
    </xf>
    <xf numFmtId="49" fontId="10" fillId="0" borderId="21" xfId="0" applyNumberFormat="1" applyFont="1" applyFill="1" applyBorder="1" applyAlignment="1">
      <alignment horizontal="left" vertical="top"/>
    </xf>
    <xf numFmtId="4" fontId="10" fillId="0" borderId="21" xfId="0" applyNumberFormat="1" applyFont="1" applyFill="1" applyBorder="1" applyAlignment="1">
      <alignment horizontal="center" vertical="top"/>
    </xf>
    <xf numFmtId="4" fontId="10" fillId="0" borderId="21" xfId="0" applyNumberFormat="1" applyFont="1" applyFill="1" applyBorder="1" applyAlignment="1" applyProtection="1">
      <alignment horizontal="right" vertical="top"/>
      <protection locked="0"/>
    </xf>
    <xf numFmtId="4" fontId="10" fillId="0" borderId="21" xfId="0" applyNumberFormat="1" applyFont="1" applyFill="1" applyBorder="1" applyAlignment="1">
      <alignment vertical="top"/>
    </xf>
    <xf numFmtId="49" fontId="12" fillId="0" borderId="21" xfId="0" applyNumberFormat="1" applyFont="1" applyFill="1" applyBorder="1" applyAlignment="1">
      <alignment horizontal="left" vertical="top"/>
    </xf>
    <xf numFmtId="4" fontId="12" fillId="0" borderId="21" xfId="0" applyNumberFormat="1" applyFont="1" applyFill="1" applyBorder="1" applyAlignment="1">
      <alignment horizontal="center" vertical="top"/>
    </xf>
    <xf numFmtId="4" fontId="12" fillId="0" borderId="21" xfId="0" applyNumberFormat="1" applyFont="1" applyFill="1" applyBorder="1" applyAlignment="1" applyProtection="1">
      <alignment horizontal="right" vertical="top"/>
      <protection locked="0"/>
    </xf>
    <xf numFmtId="4" fontId="12" fillId="0" borderId="21" xfId="0" applyNumberFormat="1" applyFont="1" applyFill="1" applyBorder="1" applyAlignment="1">
      <alignment vertical="top"/>
    </xf>
    <xf numFmtId="49" fontId="14" fillId="0" borderId="0" xfId="0" applyNumberFormat="1" applyFont="1" applyAlignment="1" applyProtection="1">
      <alignment horizontal="left" vertical="top" wrapText="1"/>
      <protection/>
    </xf>
    <xf numFmtId="2" fontId="14" fillId="0" borderId="0" xfId="0" applyNumberFormat="1" applyFont="1" applyAlignment="1" applyProtection="1">
      <alignment horizontal="right" vertical="top" wrapText="1"/>
      <protection/>
    </xf>
    <xf numFmtId="4" fontId="14" fillId="0" borderId="0" xfId="0" applyNumberFormat="1" applyFont="1" applyAlignment="1" applyProtection="1">
      <alignment horizontal="right" vertical="top" wrapText="1"/>
      <protection/>
    </xf>
    <xf numFmtId="4" fontId="14" fillId="0" borderId="0" xfId="0" applyNumberFormat="1" applyFont="1" applyAlignment="1" applyProtection="1">
      <alignment horizontal="right" vertical="top"/>
      <protection locked="0"/>
    </xf>
    <xf numFmtId="49" fontId="12" fillId="0" borderId="22" xfId="0" applyNumberFormat="1" applyFont="1" applyFill="1" applyBorder="1" applyAlignment="1">
      <alignment horizontal="left" vertical="top"/>
    </xf>
    <xf numFmtId="4" fontId="13" fillId="0" borderId="21" xfId="0" applyNumberFormat="1" applyFont="1" applyFill="1" applyBorder="1" applyAlignment="1" applyProtection="1">
      <alignment vertical="top"/>
      <protection locked="0"/>
    </xf>
    <xf numFmtId="4" fontId="12" fillId="0" borderId="23" xfId="0" applyNumberFormat="1" applyFont="1" applyFill="1" applyBorder="1" applyAlignment="1">
      <alignment vertical="top"/>
    </xf>
    <xf numFmtId="0" fontId="10" fillId="0" borderId="0" xfId="0" applyFont="1" applyAlignment="1">
      <alignment wrapText="1"/>
    </xf>
    <xf numFmtId="0" fontId="10" fillId="0" borderId="0" xfId="0" applyFont="1" applyAlignment="1">
      <alignment horizontal="right" wrapText="1"/>
    </xf>
    <xf numFmtId="0" fontId="10" fillId="0" borderId="0" xfId="0" applyFont="1" applyAlignment="1">
      <alignment horizontal="left" wrapText="1"/>
    </xf>
    <xf numFmtId="4" fontId="10" fillId="0" borderId="0" xfId="0" applyNumberFormat="1" applyFont="1" applyAlignment="1">
      <alignment wrapText="1"/>
    </xf>
    <xf numFmtId="2" fontId="10" fillId="0" borderId="0" xfId="0" applyNumberFormat="1" applyFont="1" applyAlignment="1">
      <alignment horizontal="right" wrapText="1"/>
    </xf>
    <xf numFmtId="4" fontId="17" fillId="0" borderId="0" xfId="0" applyNumberFormat="1" applyFont="1" applyAlignment="1">
      <alignment wrapText="1"/>
    </xf>
    <xf numFmtId="0" fontId="10" fillId="0" borderId="0" xfId="0" applyFont="1" applyAlignment="1" quotePrefix="1">
      <alignment horizontal="center" vertical="justify" wrapText="1"/>
    </xf>
    <xf numFmtId="0" fontId="10" fillId="0" borderId="0" xfId="0" applyFont="1" applyAlignment="1">
      <alignment vertical="justify" wrapText="1"/>
    </xf>
    <xf numFmtId="0" fontId="12" fillId="0" borderId="0" xfId="0" applyFont="1" applyAlignment="1">
      <alignment wrapText="1"/>
    </xf>
    <xf numFmtId="4" fontId="12" fillId="0" borderId="0" xfId="0" applyNumberFormat="1" applyFont="1" applyAlignment="1">
      <alignment horizontal="right"/>
    </xf>
    <xf numFmtId="4" fontId="12" fillId="0" borderId="0" xfId="0" applyNumberFormat="1" applyFont="1" applyAlignment="1">
      <alignment wrapText="1"/>
    </xf>
    <xf numFmtId="1" fontId="7" fillId="0" borderId="0" xfId="0" applyNumberFormat="1" applyFont="1" applyFill="1" applyBorder="1" applyAlignment="1" applyProtection="1">
      <alignment horizontal="left" vertical="top"/>
      <protection locked="0"/>
    </xf>
    <xf numFmtId="1" fontId="1" fillId="0" borderId="0" xfId="0" applyNumberFormat="1" applyFont="1" applyFill="1" applyBorder="1" applyAlignment="1" applyProtection="1">
      <alignment horizontal="left" vertical="top"/>
      <protection/>
    </xf>
    <xf numFmtId="4" fontId="1" fillId="0" borderId="0" xfId="0" applyNumberFormat="1" applyFont="1" applyFill="1" applyBorder="1" applyAlignment="1" applyProtection="1">
      <alignment horizontal="justify" vertical="top" wrapText="1"/>
      <protection/>
    </xf>
    <xf numFmtId="4" fontId="1" fillId="0" borderId="0" xfId="0" applyNumberFormat="1" applyFont="1" applyFill="1" applyBorder="1" applyAlignment="1" applyProtection="1">
      <alignment horizontal="center" vertical="top"/>
      <protection/>
    </xf>
    <xf numFmtId="4" fontId="1" fillId="0" borderId="0" xfId="0" applyNumberFormat="1" applyFont="1" applyFill="1" applyBorder="1" applyAlignment="1" applyProtection="1">
      <alignment horizontal="right" vertical="top"/>
      <protection/>
    </xf>
    <xf numFmtId="4" fontId="7" fillId="0" borderId="0" xfId="0" applyNumberFormat="1" applyFont="1" applyFill="1" applyBorder="1" applyAlignment="1" applyProtection="1">
      <alignment horizontal="justify" vertical="top" wrapText="1"/>
      <protection/>
    </xf>
    <xf numFmtId="1" fontId="7" fillId="0" borderId="0" xfId="0" applyNumberFormat="1" applyFont="1" applyFill="1" applyBorder="1" applyAlignment="1" applyProtection="1">
      <alignment horizontal="left" vertical="top"/>
      <protection/>
    </xf>
    <xf numFmtId="4" fontId="7" fillId="0" borderId="0" xfId="0" applyNumberFormat="1" applyFont="1" applyFill="1" applyBorder="1" applyAlignment="1" applyProtection="1">
      <alignment horizontal="center" vertical="top"/>
      <protection/>
    </xf>
    <xf numFmtId="4" fontId="7" fillId="0" borderId="0" xfId="0" applyNumberFormat="1" applyFont="1" applyFill="1" applyBorder="1" applyAlignment="1" applyProtection="1">
      <alignment horizontal="right" vertical="top"/>
      <protection/>
    </xf>
    <xf numFmtId="4" fontId="1" fillId="0" borderId="0" xfId="0" applyNumberFormat="1" applyFont="1" applyFill="1" applyBorder="1" applyAlignment="1" applyProtection="1">
      <alignment vertical="top"/>
      <protection/>
    </xf>
    <xf numFmtId="4" fontId="7" fillId="0" borderId="0" xfId="0" applyNumberFormat="1" applyFont="1" applyFill="1" applyBorder="1" applyAlignment="1" applyProtection="1">
      <alignment vertical="top"/>
      <protection/>
    </xf>
    <xf numFmtId="1" fontId="18" fillId="0" borderId="0" xfId="0" applyNumberFormat="1" applyFont="1" applyFill="1" applyBorder="1" applyAlignment="1">
      <alignment horizontal="left" vertical="top"/>
    </xf>
    <xf numFmtId="4" fontId="18" fillId="0" borderId="0" xfId="0" applyNumberFormat="1" applyFont="1" applyFill="1" applyBorder="1" applyAlignment="1">
      <alignment horizontal="justify" vertical="top" wrapText="1"/>
    </xf>
    <xf numFmtId="0" fontId="20" fillId="0" borderId="0" xfId="59" applyFont="1" applyAlignment="1">
      <alignment horizontal="right"/>
      <protection/>
    </xf>
    <xf numFmtId="0" fontId="20" fillId="0" borderId="0" xfId="59" applyFont="1" applyAlignment="1">
      <alignment vertical="top"/>
      <protection/>
    </xf>
    <xf numFmtId="0" fontId="20" fillId="0" borderId="0" xfId="59" applyFont="1">
      <alignment/>
      <protection/>
    </xf>
    <xf numFmtId="0" fontId="19" fillId="0" borderId="0" xfId="59" applyFont="1" applyAlignment="1">
      <alignment horizontal="left"/>
      <protection/>
    </xf>
    <xf numFmtId="0" fontId="20" fillId="0" borderId="0" xfId="59" applyFont="1" applyBorder="1" applyAlignment="1">
      <alignment horizontal="left"/>
      <protection/>
    </xf>
    <xf numFmtId="0" fontId="20" fillId="0" borderId="0" xfId="59" applyFont="1" applyBorder="1">
      <alignment/>
      <protection/>
    </xf>
    <xf numFmtId="4" fontId="20" fillId="0" borderId="0" xfId="59" applyNumberFormat="1" applyFont="1" applyAlignment="1">
      <alignment horizontal="center"/>
      <protection/>
    </xf>
    <xf numFmtId="0" fontId="20" fillId="0" borderId="0" xfId="59" applyFont="1" applyAlignment="1">
      <alignment horizontal="left" vertical="top"/>
      <protection/>
    </xf>
    <xf numFmtId="167" fontId="20" fillId="0" borderId="0" xfId="59" applyNumberFormat="1" applyFont="1" applyAlignment="1">
      <alignment horizontal="right"/>
      <protection/>
    </xf>
    <xf numFmtId="0" fontId="12" fillId="0" borderId="24" xfId="59" applyFont="1" applyBorder="1" applyAlignment="1">
      <alignment horizontal="justify" vertical="top"/>
      <protection/>
    </xf>
    <xf numFmtId="4" fontId="10" fillId="0" borderId="24" xfId="0" applyNumberFormat="1" applyFont="1" applyFill="1" applyBorder="1" applyAlignment="1" applyProtection="1">
      <alignment horizontal="right" vertical="top" wrapText="1"/>
      <protection locked="0"/>
    </xf>
    <xf numFmtId="1" fontId="10" fillId="0" borderId="24" xfId="0" applyNumberFormat="1" applyFont="1" applyFill="1" applyBorder="1" applyAlignment="1">
      <alignment horizontal="left" vertical="top"/>
    </xf>
    <xf numFmtId="4" fontId="10" fillId="0" borderId="24" xfId="0" applyNumberFormat="1" applyFont="1" applyFill="1" applyBorder="1" applyAlignment="1">
      <alignment horizontal="justify" vertical="top" wrapText="1"/>
    </xf>
    <xf numFmtId="4" fontId="10" fillId="0" borderId="24" xfId="0" applyNumberFormat="1" applyFont="1" applyFill="1" applyBorder="1" applyAlignment="1" applyProtection="1">
      <alignment horizontal="right" vertical="top"/>
      <protection locked="0"/>
    </xf>
    <xf numFmtId="185" fontId="10" fillId="0" borderId="24" xfId="0" applyNumberFormat="1" applyFont="1" applyFill="1" applyBorder="1" applyAlignment="1" applyProtection="1">
      <alignment horizontal="right" vertical="top"/>
      <protection locked="0"/>
    </xf>
    <xf numFmtId="1" fontId="12" fillId="0" borderId="24" xfId="0" applyNumberFormat="1" applyFont="1" applyFill="1" applyBorder="1" applyAlignment="1">
      <alignment horizontal="left" vertical="top"/>
    </xf>
    <xf numFmtId="4" fontId="12" fillId="0" borderId="24" xfId="0" applyNumberFormat="1" applyFont="1" applyFill="1" applyBorder="1" applyAlignment="1">
      <alignment horizontal="justify" vertical="top" wrapText="1"/>
    </xf>
    <xf numFmtId="185" fontId="12" fillId="0" borderId="24" xfId="0" applyNumberFormat="1" applyFont="1" applyFill="1" applyBorder="1" applyAlignment="1" applyProtection="1">
      <alignment horizontal="right" vertical="top"/>
      <protection locked="0"/>
    </xf>
    <xf numFmtId="0" fontId="19" fillId="0" borderId="0" xfId="59" applyFont="1" applyAlignment="1">
      <alignment horizontal="center" vertical="top"/>
      <protection/>
    </xf>
    <xf numFmtId="4" fontId="12" fillId="0" borderId="0" xfId="0" applyNumberFormat="1" applyFont="1" applyFill="1" applyBorder="1" applyAlignment="1">
      <alignment horizontal="justify"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Currency" xfId="46"/>
    <cellStyle name="Excel Built-in Normal" xfId="47"/>
    <cellStyle name="Excel Built-in Normal 3" xfId="48"/>
    <cellStyle name="Explanatory Text" xfId="49"/>
    <cellStyle name="Good" xfId="50"/>
    <cellStyle name="Heading 1" xfId="51"/>
    <cellStyle name="Heading 2" xfId="52"/>
    <cellStyle name="Heading 3" xfId="53"/>
    <cellStyle name="Heading 4" xfId="54"/>
    <cellStyle name="Input" xfId="55"/>
    <cellStyle name="Linked Cell" xfId="56"/>
    <cellStyle name="Navadno 10" xfId="57"/>
    <cellStyle name="Navadno 2" xfId="58"/>
    <cellStyle name="Navadno 3 2" xfId="59"/>
    <cellStyle name="Navadno 5" xfId="60"/>
    <cellStyle name="Neutral" xfId="61"/>
    <cellStyle name="Note" xfId="62"/>
    <cellStyle name="Output" xfId="63"/>
    <cellStyle name="Percent" xfId="64"/>
    <cellStyle name="Title" xfId="65"/>
    <cellStyle name="Total" xfId="66"/>
    <cellStyle name="Vejica 2"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T33"/>
  <sheetViews>
    <sheetView showZeros="0" tabSelected="1" view="pageBreakPreview" zoomScale="120" zoomScaleSheetLayoutView="120" zoomScalePageLayoutView="0" workbookViewId="0" topLeftCell="A1">
      <selection activeCell="A1" sqref="A1"/>
    </sheetView>
  </sheetViews>
  <sheetFormatPr defaultColWidth="10.796875" defaultRowHeight="15"/>
  <cols>
    <col min="1" max="1" width="6.5" style="80" customWidth="1"/>
    <col min="2" max="2" width="42" style="13" customWidth="1"/>
    <col min="3" max="3" width="22" style="15" customWidth="1"/>
    <col min="4" max="4" width="10.19921875" style="16" customWidth="1"/>
    <col min="5" max="228" width="9.09765625" style="16" customWidth="1"/>
    <col min="229" max="16384" width="10.69921875" style="119" customWidth="1"/>
  </cols>
  <sheetData>
    <row r="1" spans="1:2" ht="16.5">
      <c r="A1" s="171"/>
      <c r="B1" s="172"/>
    </row>
    <row r="2" spans="1:2" ht="14.25">
      <c r="A2" s="191" t="s">
        <v>270</v>
      </c>
      <c r="B2" s="191"/>
    </row>
    <row r="3" spans="1:2" ht="14.25">
      <c r="A3" s="173"/>
      <c r="B3" s="174"/>
    </row>
    <row r="4" spans="1:2" ht="14.25">
      <c r="A4" s="175"/>
      <c r="B4" s="175"/>
    </row>
    <row r="5" spans="1:2" ht="14.25">
      <c r="A5" s="175" t="s">
        <v>753</v>
      </c>
      <c r="B5" s="175"/>
    </row>
    <row r="6" spans="1:2" ht="14.25">
      <c r="A6" s="175"/>
      <c r="B6" s="175"/>
    </row>
    <row r="7" spans="1:2" ht="16.5">
      <c r="A7" s="171"/>
      <c r="B7" s="175"/>
    </row>
    <row r="8" spans="1:2" ht="14.25">
      <c r="A8" s="176" t="s">
        <v>754</v>
      </c>
      <c r="B8" s="175"/>
    </row>
    <row r="9" ht="15">
      <c r="B9" s="128"/>
    </row>
    <row r="10" spans="1:3" ht="28.5">
      <c r="A10" s="182"/>
      <c r="B10" s="182" t="s">
        <v>761</v>
      </c>
      <c r="C10" s="183" t="s">
        <v>760</v>
      </c>
    </row>
    <row r="11" spans="1:3" ht="14.25">
      <c r="A11" s="184"/>
      <c r="B11" s="185"/>
      <c r="C11" s="186"/>
    </row>
    <row r="12" spans="1:3" ht="14.25">
      <c r="A12" s="184"/>
      <c r="B12" s="185" t="s">
        <v>271</v>
      </c>
      <c r="C12" s="187">
        <f>Molilnica!F22</f>
        <v>0</v>
      </c>
    </row>
    <row r="13" spans="1:3" ht="14.25">
      <c r="A13" s="184"/>
      <c r="B13" s="185" t="s">
        <v>629</v>
      </c>
      <c r="C13" s="187">
        <f>'Sv.Nikolaj'!F21</f>
        <v>0</v>
      </c>
    </row>
    <row r="14" spans="1:3" ht="14.25">
      <c r="A14" s="184"/>
      <c r="B14" s="185" t="s">
        <v>1</v>
      </c>
      <c r="C14" s="187">
        <f>'Gradbena d.'!F7</f>
        <v>0</v>
      </c>
    </row>
    <row r="15" spans="1:3" ht="14.25">
      <c r="A15" s="184"/>
      <c r="B15" s="185" t="s">
        <v>2</v>
      </c>
      <c r="C15" s="187">
        <f>'Elektro d.'!F21</f>
        <v>0</v>
      </c>
    </row>
    <row r="16" spans="1:3" ht="14.25">
      <c r="A16" s="184"/>
      <c r="B16" s="185" t="s">
        <v>260</v>
      </c>
      <c r="C16" s="187">
        <f>'Strojne d.'!F7</f>
        <v>0</v>
      </c>
    </row>
    <row r="17" spans="1:3" ht="15">
      <c r="A17" s="188"/>
      <c r="B17" s="189" t="s">
        <v>3</v>
      </c>
      <c r="C17" s="190">
        <f>SUM(C12:C16)</f>
        <v>0</v>
      </c>
    </row>
    <row r="19" ht="15">
      <c r="B19" s="43" t="s">
        <v>19</v>
      </c>
    </row>
    <row r="20" spans="1:228" ht="55.5" customHeight="1">
      <c r="A20" s="131"/>
      <c r="B20" s="192" t="s">
        <v>20</v>
      </c>
      <c r="C20" s="192"/>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row>
    <row r="21" spans="1:228" ht="66.75" customHeight="1">
      <c r="A21" s="127"/>
      <c r="B21" s="192" t="s">
        <v>21</v>
      </c>
      <c r="C21" s="192"/>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row>
    <row r="22" spans="1:228" ht="34.5" customHeight="1">
      <c r="A22" s="132"/>
      <c r="B22" s="192" t="s">
        <v>22</v>
      </c>
      <c r="C22" s="192"/>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row>
    <row r="23" spans="1:228" ht="75" customHeight="1">
      <c r="A23" s="132"/>
      <c r="B23" s="192" t="s">
        <v>23</v>
      </c>
      <c r="C23" s="192"/>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row>
    <row r="24" spans="1:228" ht="14.25">
      <c r="A24" s="132"/>
      <c r="C24" s="133"/>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row>
    <row r="25" spans="1:2" ht="15.75">
      <c r="A25" s="177"/>
      <c r="B25" s="178"/>
    </row>
    <row r="26" spans="1:2" ht="15.75">
      <c r="A26" s="174" t="s">
        <v>755</v>
      </c>
      <c r="B26" s="179"/>
    </row>
    <row r="27" spans="1:3" ht="15.75">
      <c r="A27" s="180"/>
      <c r="B27" s="179"/>
      <c r="C27" s="181" t="s">
        <v>756</v>
      </c>
    </row>
    <row r="28" spans="1:3" ht="15.75">
      <c r="A28" s="180"/>
      <c r="B28" s="179"/>
      <c r="C28" s="181" t="s">
        <v>757</v>
      </c>
    </row>
    <row r="29" spans="1:3" ht="15.75">
      <c r="A29" s="180"/>
      <c r="B29" s="179"/>
      <c r="C29" s="181"/>
    </row>
    <row r="30" spans="1:3" ht="16.5">
      <c r="A30" s="180"/>
      <c r="B30" s="172"/>
      <c r="C30" s="181"/>
    </row>
    <row r="31" spans="1:3" ht="16.5">
      <c r="A31" s="180" t="s">
        <v>758</v>
      </c>
      <c r="B31" s="172"/>
      <c r="C31" s="181"/>
    </row>
    <row r="32" spans="1:3" ht="16.5">
      <c r="A32" s="180"/>
      <c r="B32" s="172"/>
      <c r="C32" s="181" t="s">
        <v>756</v>
      </c>
    </row>
    <row r="33" spans="1:3" ht="16.5">
      <c r="A33" s="180"/>
      <c r="B33" s="172"/>
      <c r="C33" s="181" t="s">
        <v>759</v>
      </c>
    </row>
  </sheetData>
  <sheetProtection/>
  <mergeCells count="5">
    <mergeCell ref="A2:B2"/>
    <mergeCell ref="B20:C20"/>
    <mergeCell ref="B21:C21"/>
    <mergeCell ref="B22:C22"/>
    <mergeCell ref="B23:C23"/>
  </mergeCells>
  <printOptions/>
  <pageMargins left="0.984251968503937" right="0.1968503937007874" top="0.9448818897637796" bottom="0.7480314960629921" header="0.1968503937007874" footer="0.5905511811023623"/>
  <pageSetup horizontalDpi="600" verticalDpi="600" orientation="portrait" paperSize="9" r:id="rId1"/>
  <headerFooter alignWithMargins="0">
    <oddHeader>&amp;L&amp;"Times New Roman,Navadno"&amp;8&amp;A&amp;R&amp;"Courier New,Navadno"&amp;8&amp;F</oddHeader>
    <oddFooter>&amp;C&amp;"Courier New,Navadno"&amp;P/&amp;N</oddFooter>
  </headerFooter>
  <ignoredErrors>
    <ignoredError sqref="C12 C16 C14 C13 C15" unlockedFormula="1"/>
  </ignoredErrors>
</worksheet>
</file>

<file path=xl/worksheets/sheet2.xml><?xml version="1.0" encoding="utf-8"?>
<worksheet xmlns="http://schemas.openxmlformats.org/spreadsheetml/2006/main" xmlns:r="http://schemas.openxmlformats.org/officeDocument/2006/relationships">
  <dimension ref="A2:IV576"/>
  <sheetViews>
    <sheetView showZeros="0" view="pageBreakPreview" zoomScaleSheetLayoutView="100" zoomScalePageLayoutView="0" workbookViewId="0" topLeftCell="A1">
      <selection activeCell="F22" sqref="F22"/>
    </sheetView>
  </sheetViews>
  <sheetFormatPr defaultColWidth="10.796875" defaultRowHeight="15"/>
  <cols>
    <col min="1" max="1" width="6.5" style="12" customWidth="1"/>
    <col min="2" max="2" width="41.3984375" style="13" customWidth="1"/>
    <col min="3" max="3" width="5" style="14" customWidth="1"/>
    <col min="4" max="4" width="10.3984375" style="15" customWidth="1"/>
    <col min="5" max="5" width="10.19921875" style="15" customWidth="1"/>
    <col min="6" max="6" width="10.19921875" style="16" customWidth="1"/>
    <col min="7" max="230" width="9.09765625" style="16" customWidth="1"/>
    <col min="231" max="16384" width="10.69921875" style="17" customWidth="1"/>
  </cols>
  <sheetData>
    <row r="1" ht="14.25"/>
    <row r="2" ht="14.25">
      <c r="B2" s="13" t="s">
        <v>0</v>
      </c>
    </row>
    <row r="3" ht="14.25">
      <c r="B3" s="13" t="s">
        <v>273</v>
      </c>
    </row>
    <row r="4" ht="14.25">
      <c r="B4" s="13" t="s">
        <v>272</v>
      </c>
    </row>
    <row r="5" ht="14.25"/>
    <row r="6" ht="14.25">
      <c r="B6" s="13" t="s">
        <v>501</v>
      </c>
    </row>
    <row r="7" ht="14.25">
      <c r="B7" s="13" t="s">
        <v>502</v>
      </c>
    </row>
    <row r="8" ht="14.25">
      <c r="B8" s="13" t="s">
        <v>508</v>
      </c>
    </row>
    <row r="9" ht="14.25"/>
    <row r="10" spans="1:6" ht="14.25">
      <c r="A10" s="18" t="s">
        <v>4</v>
      </c>
      <c r="B10" s="19" t="s">
        <v>5</v>
      </c>
      <c r="C10" s="20"/>
      <c r="D10" s="21"/>
      <c r="E10" s="21"/>
      <c r="F10" s="22">
        <f>F38</f>
        <v>0</v>
      </c>
    </row>
    <row r="11" spans="1:6" ht="14.25">
      <c r="A11" s="18" t="s">
        <v>6</v>
      </c>
      <c r="B11" s="19" t="s">
        <v>7</v>
      </c>
      <c r="C11" s="20"/>
      <c r="D11" s="21"/>
      <c r="E11" s="21"/>
      <c r="F11" s="22">
        <f>F70</f>
        <v>0</v>
      </c>
    </row>
    <row r="12" spans="1:6" ht="14.25">
      <c r="A12" s="18" t="s">
        <v>8</v>
      </c>
      <c r="B12" s="19" t="s">
        <v>9</v>
      </c>
      <c r="C12" s="20"/>
      <c r="D12" s="21"/>
      <c r="E12" s="21"/>
      <c r="F12" s="22">
        <f>F109</f>
        <v>0</v>
      </c>
    </row>
    <row r="13" spans="1:6" ht="14.25">
      <c r="A13" s="18" t="s">
        <v>10</v>
      </c>
      <c r="B13" s="19" t="s">
        <v>16</v>
      </c>
      <c r="C13" s="20"/>
      <c r="D13" s="21"/>
      <c r="E13" s="21"/>
      <c r="F13" s="22">
        <f>F126</f>
        <v>0</v>
      </c>
    </row>
    <row r="14" spans="1:6" ht="14.25">
      <c r="A14" s="18" t="s">
        <v>12</v>
      </c>
      <c r="B14" s="19" t="s">
        <v>11</v>
      </c>
      <c r="C14" s="20"/>
      <c r="D14" s="21"/>
      <c r="E14" s="21"/>
      <c r="F14" s="22">
        <f>F163</f>
        <v>0</v>
      </c>
    </row>
    <row r="15" spans="1:6" ht="14.25">
      <c r="A15" s="18" t="s">
        <v>14</v>
      </c>
      <c r="B15" s="19" t="s">
        <v>13</v>
      </c>
      <c r="C15" s="20"/>
      <c r="D15" s="21"/>
      <c r="E15" s="21"/>
      <c r="F15" s="22">
        <f>F201</f>
        <v>0</v>
      </c>
    </row>
    <row r="16" spans="1:6" ht="14.25">
      <c r="A16" s="23" t="s">
        <v>15</v>
      </c>
      <c r="B16" s="24" t="s">
        <v>503</v>
      </c>
      <c r="C16" s="25"/>
      <c r="D16" s="26"/>
      <c r="E16" s="26"/>
      <c r="F16" s="27">
        <f>SUM(F17:F20)</f>
        <v>0</v>
      </c>
    </row>
    <row r="17" spans="1:6" s="16" customFormat="1" ht="14.25">
      <c r="A17" s="28" t="s">
        <v>494</v>
      </c>
      <c r="B17" s="29" t="s">
        <v>504</v>
      </c>
      <c r="C17" s="30"/>
      <c r="D17" s="31"/>
      <c r="E17" s="31"/>
      <c r="F17" s="32">
        <f>F260</f>
        <v>0</v>
      </c>
    </row>
    <row r="18" spans="1:6" s="16" customFormat="1" ht="14.25">
      <c r="A18" s="28" t="s">
        <v>495</v>
      </c>
      <c r="B18" s="29" t="s">
        <v>505</v>
      </c>
      <c r="C18" s="30"/>
      <c r="D18" s="31"/>
      <c r="E18" s="31"/>
      <c r="F18" s="32">
        <f>F336</f>
        <v>0</v>
      </c>
    </row>
    <row r="19" spans="1:6" s="16" customFormat="1" ht="14.25">
      <c r="A19" s="28" t="s">
        <v>506</v>
      </c>
      <c r="B19" s="29" t="s">
        <v>514</v>
      </c>
      <c r="C19" s="30"/>
      <c r="D19" s="31"/>
      <c r="E19" s="31"/>
      <c r="F19" s="32">
        <f>F450</f>
        <v>0</v>
      </c>
    </row>
    <row r="20" spans="1:6" s="16" customFormat="1" ht="14.25">
      <c r="A20" s="33" t="s">
        <v>507</v>
      </c>
      <c r="B20" s="34" t="s">
        <v>476</v>
      </c>
      <c r="C20" s="35"/>
      <c r="D20" s="36"/>
      <c r="E20" s="36"/>
      <c r="F20" s="37">
        <f>F460</f>
        <v>0</v>
      </c>
    </row>
    <row r="21" spans="1:6" s="16" customFormat="1" ht="14.25">
      <c r="A21" s="18" t="s">
        <v>166</v>
      </c>
      <c r="B21" s="19" t="s">
        <v>2</v>
      </c>
      <c r="C21" s="20"/>
      <c r="D21" s="21"/>
      <c r="E21" s="21"/>
      <c r="F21" s="22">
        <f>F576</f>
        <v>0</v>
      </c>
    </row>
    <row r="22" spans="1:6" s="16" customFormat="1" ht="15">
      <c r="A22" s="38"/>
      <c r="B22" s="39" t="s">
        <v>18</v>
      </c>
      <c r="C22" s="40"/>
      <c r="D22" s="41"/>
      <c r="E22" s="41"/>
      <c r="F22" s="42">
        <f>F21+F16+F15+F14+F13+F12+F11+F10</f>
        <v>0</v>
      </c>
    </row>
    <row r="23" spans="1:5" s="16" customFormat="1" ht="15">
      <c r="A23" s="12"/>
      <c r="B23" s="43"/>
      <c r="C23" s="14"/>
      <c r="D23" s="15"/>
      <c r="E23" s="15"/>
    </row>
    <row r="24" spans="1:256" ht="15">
      <c r="A24" s="44" t="s">
        <v>4</v>
      </c>
      <c r="B24" s="45" t="s">
        <v>24</v>
      </c>
      <c r="C24" s="46"/>
      <c r="D24" s="47"/>
      <c r="E24" s="47"/>
      <c r="F24" s="48"/>
      <c r="IV24" s="16"/>
    </row>
    <row r="25" spans="1:256" ht="85.5">
      <c r="A25" s="49">
        <v>1</v>
      </c>
      <c r="B25" s="50" t="s">
        <v>25</v>
      </c>
      <c r="C25" s="51" t="s">
        <v>26</v>
      </c>
      <c r="D25" s="52">
        <v>1</v>
      </c>
      <c r="E25" s="53"/>
      <c r="F25" s="53">
        <f aca="true" t="shared" si="0" ref="F25:F37">E25*D25</f>
        <v>0</v>
      </c>
      <c r="IV25" s="16"/>
    </row>
    <row r="26" spans="1:256" ht="28.5">
      <c r="A26" s="49"/>
      <c r="B26" s="50" t="s">
        <v>27</v>
      </c>
      <c r="C26" s="51"/>
      <c r="D26" s="52"/>
      <c r="E26" s="53"/>
      <c r="F26" s="53">
        <f t="shared" si="0"/>
        <v>0</v>
      </c>
      <c r="IV26" s="16"/>
    </row>
    <row r="27" spans="1:256" ht="42.75">
      <c r="A27" s="49"/>
      <c r="B27" s="50" t="s">
        <v>274</v>
      </c>
      <c r="C27" s="51"/>
      <c r="D27" s="52"/>
      <c r="E27" s="53"/>
      <c r="F27" s="53">
        <f t="shared" si="0"/>
        <v>0</v>
      </c>
      <c r="IV27" s="16"/>
    </row>
    <row r="28" spans="1:256" ht="85.5">
      <c r="A28" s="49">
        <v>2</v>
      </c>
      <c r="B28" s="50" t="s">
        <v>28</v>
      </c>
      <c r="C28" s="51" t="s">
        <v>26</v>
      </c>
      <c r="D28" s="52">
        <v>1</v>
      </c>
      <c r="E28" s="54"/>
      <c r="F28" s="53">
        <f t="shared" si="0"/>
        <v>0</v>
      </c>
      <c r="IV28" s="16"/>
    </row>
    <row r="29" spans="1:256" ht="42.75">
      <c r="A29" s="49"/>
      <c r="B29" s="50" t="s">
        <v>274</v>
      </c>
      <c r="C29" s="51"/>
      <c r="D29" s="52"/>
      <c r="E29" s="54"/>
      <c r="F29" s="53">
        <f t="shared" si="0"/>
        <v>0</v>
      </c>
      <c r="IV29" s="16"/>
    </row>
    <row r="30" spans="1:256" ht="28.5">
      <c r="A30" s="49">
        <v>3</v>
      </c>
      <c r="B30" s="50" t="s">
        <v>29</v>
      </c>
      <c r="C30" s="51"/>
      <c r="D30" s="52"/>
      <c r="E30" s="54"/>
      <c r="F30" s="53">
        <f t="shared" si="0"/>
        <v>0</v>
      </c>
      <c r="IV30" s="16"/>
    </row>
    <row r="31" spans="1:256" ht="42.75">
      <c r="A31" s="49" t="s">
        <v>30</v>
      </c>
      <c r="B31" s="50" t="s">
        <v>31</v>
      </c>
      <c r="C31" s="55" t="s">
        <v>26</v>
      </c>
      <c r="D31" s="52">
        <v>1</v>
      </c>
      <c r="E31" s="56"/>
      <c r="F31" s="53">
        <f t="shared" si="0"/>
        <v>0</v>
      </c>
      <c r="IV31" s="16"/>
    </row>
    <row r="32" spans="1:256" ht="42.75">
      <c r="A32" s="49"/>
      <c r="B32" s="50" t="s">
        <v>274</v>
      </c>
      <c r="C32" s="55"/>
      <c r="D32" s="52"/>
      <c r="E32" s="56"/>
      <c r="F32" s="53">
        <f t="shared" si="0"/>
        <v>0</v>
      </c>
      <c r="IV32" s="16"/>
    </row>
    <row r="33" spans="1:256" ht="14.25">
      <c r="A33" s="49" t="s">
        <v>32</v>
      </c>
      <c r="B33" s="50" t="s">
        <v>33</v>
      </c>
      <c r="C33" s="55"/>
      <c r="D33" s="52"/>
      <c r="E33" s="56"/>
      <c r="F33" s="53">
        <f t="shared" si="0"/>
        <v>0</v>
      </c>
      <c r="IV33" s="16"/>
    </row>
    <row r="34" spans="1:256" ht="42.75">
      <c r="A34" s="49"/>
      <c r="B34" s="50" t="s">
        <v>274</v>
      </c>
      <c r="C34" s="55" t="s">
        <v>26</v>
      </c>
      <c r="D34" s="52">
        <v>1</v>
      </c>
      <c r="E34" s="56"/>
      <c r="F34" s="53">
        <f t="shared" si="0"/>
        <v>0</v>
      </c>
      <c r="IV34" s="16"/>
    </row>
    <row r="35" spans="1:256" ht="42.75">
      <c r="A35" s="49">
        <v>4</v>
      </c>
      <c r="B35" s="50" t="s">
        <v>34</v>
      </c>
      <c r="C35" s="55"/>
      <c r="D35" s="52"/>
      <c r="E35" s="56"/>
      <c r="F35" s="53">
        <f t="shared" si="0"/>
        <v>0</v>
      </c>
      <c r="IV35" s="16"/>
    </row>
    <row r="36" spans="1:256" ht="14.25">
      <c r="A36" s="49" t="s">
        <v>35</v>
      </c>
      <c r="B36" s="50" t="s">
        <v>36</v>
      </c>
      <c r="C36" s="55" t="s">
        <v>37</v>
      </c>
      <c r="D36" s="52">
        <v>1</v>
      </c>
      <c r="E36" s="56"/>
      <c r="F36" s="53">
        <f t="shared" si="0"/>
        <v>0</v>
      </c>
      <c r="IV36" s="16"/>
    </row>
    <row r="37" spans="1:256" ht="14.25">
      <c r="A37" s="49" t="s">
        <v>38</v>
      </c>
      <c r="B37" s="50" t="s">
        <v>39</v>
      </c>
      <c r="C37" s="55" t="s">
        <v>37</v>
      </c>
      <c r="D37" s="52">
        <v>1</v>
      </c>
      <c r="E37" s="56"/>
      <c r="F37" s="53">
        <f t="shared" si="0"/>
        <v>0</v>
      </c>
      <c r="IV37" s="16"/>
    </row>
    <row r="38" spans="1:256" ht="15">
      <c r="A38" s="57"/>
      <c r="B38" s="58" t="s">
        <v>40</v>
      </c>
      <c r="C38" s="59"/>
      <c r="D38" s="60"/>
      <c r="E38" s="60"/>
      <c r="F38" s="61">
        <f>SUM(F25:F37)</f>
        <v>0</v>
      </c>
      <c r="IV38" s="16"/>
    </row>
    <row r="39" spans="1:5" s="16" customFormat="1" ht="14.25">
      <c r="A39" s="12"/>
      <c r="B39" s="62"/>
      <c r="C39" s="14"/>
      <c r="D39" s="15"/>
      <c r="E39" s="15"/>
    </row>
    <row r="40" spans="1:256" ht="30">
      <c r="A40" s="44" t="s">
        <v>6</v>
      </c>
      <c r="B40" s="45" t="s">
        <v>7</v>
      </c>
      <c r="C40" s="63"/>
      <c r="D40" s="47"/>
      <c r="E40" s="47"/>
      <c r="F40" s="53">
        <f aca="true" t="shared" si="1" ref="F40:F66">E40*D40</f>
        <v>0</v>
      </c>
      <c r="IV40" s="16"/>
    </row>
    <row r="41" spans="1:6" ht="75">
      <c r="A41" s="64" t="s">
        <v>41</v>
      </c>
      <c r="B41" s="43" t="s">
        <v>751</v>
      </c>
      <c r="C41" s="13"/>
      <c r="D41" s="13"/>
      <c r="E41" s="13"/>
      <c r="F41" s="53">
        <f t="shared" si="1"/>
        <v>0</v>
      </c>
    </row>
    <row r="42" spans="1:6" ht="60">
      <c r="A42" s="65"/>
      <c r="B42" s="66" t="s">
        <v>42</v>
      </c>
      <c r="C42" s="13"/>
      <c r="D42" s="13"/>
      <c r="E42" s="13"/>
      <c r="F42" s="53">
        <f t="shared" si="1"/>
        <v>0</v>
      </c>
    </row>
    <row r="43" spans="1:6" ht="14.25">
      <c r="A43" s="65">
        <v>1</v>
      </c>
      <c r="B43" s="50" t="s">
        <v>43</v>
      </c>
      <c r="C43" s="13"/>
      <c r="D43" s="13"/>
      <c r="E43" s="13"/>
      <c r="F43" s="53">
        <f t="shared" si="1"/>
        <v>0</v>
      </c>
    </row>
    <row r="44" spans="1:6" ht="57">
      <c r="A44" s="49" t="s">
        <v>44</v>
      </c>
      <c r="B44" s="50" t="s">
        <v>47</v>
      </c>
      <c r="C44" s="55"/>
      <c r="D44" s="52"/>
      <c r="E44" s="56"/>
      <c r="F44" s="53">
        <f t="shared" si="1"/>
        <v>0</v>
      </c>
    </row>
    <row r="45" spans="1:6" ht="14.25">
      <c r="A45" s="49" t="s">
        <v>89</v>
      </c>
      <c r="B45" s="50" t="s">
        <v>49</v>
      </c>
      <c r="C45" s="55" t="s">
        <v>37</v>
      </c>
      <c r="D45" s="52">
        <v>10</v>
      </c>
      <c r="E45" s="56"/>
      <c r="F45" s="53">
        <f t="shared" si="1"/>
        <v>0</v>
      </c>
    </row>
    <row r="46" spans="1:6" ht="14.25">
      <c r="A46" s="49" t="s">
        <v>90</v>
      </c>
      <c r="B46" s="50" t="s">
        <v>51</v>
      </c>
      <c r="C46" s="55" t="s">
        <v>37</v>
      </c>
      <c r="D46" s="52">
        <v>2</v>
      </c>
      <c r="E46" s="56"/>
      <c r="F46" s="53">
        <f t="shared" si="1"/>
        <v>0</v>
      </c>
    </row>
    <row r="47" spans="1:6" ht="14.25">
      <c r="A47" s="49" t="s">
        <v>519</v>
      </c>
      <c r="B47" s="50" t="s">
        <v>53</v>
      </c>
      <c r="C47" s="55" t="s">
        <v>37</v>
      </c>
      <c r="D47" s="52">
        <v>20</v>
      </c>
      <c r="E47" s="56"/>
      <c r="F47" s="53">
        <f t="shared" si="1"/>
        <v>0</v>
      </c>
    </row>
    <row r="48" spans="1:6" ht="14.25">
      <c r="A48" s="49" t="s">
        <v>520</v>
      </c>
      <c r="B48" s="50" t="s">
        <v>279</v>
      </c>
      <c r="C48" s="55" t="s">
        <v>26</v>
      </c>
      <c r="D48" s="52">
        <v>1</v>
      </c>
      <c r="E48" s="56"/>
      <c r="F48" s="53">
        <f t="shared" si="1"/>
        <v>0</v>
      </c>
    </row>
    <row r="49" spans="1:6" ht="28.5">
      <c r="A49" s="49" t="s">
        <v>112</v>
      </c>
      <c r="B49" s="50" t="s">
        <v>275</v>
      </c>
      <c r="C49" s="55"/>
      <c r="D49" s="52"/>
      <c r="E49" s="56"/>
      <c r="F49" s="53">
        <f t="shared" si="1"/>
        <v>0</v>
      </c>
    </row>
    <row r="50" spans="1:6" ht="57">
      <c r="A50" s="49"/>
      <c r="B50" s="50" t="s">
        <v>276</v>
      </c>
      <c r="C50" s="55"/>
      <c r="D50" s="52"/>
      <c r="E50" s="56"/>
      <c r="F50" s="53">
        <f t="shared" si="1"/>
        <v>0</v>
      </c>
    </row>
    <row r="51" spans="1:6" ht="28.5">
      <c r="A51" s="49" t="s">
        <v>48</v>
      </c>
      <c r="B51" s="50" t="s">
        <v>278</v>
      </c>
      <c r="C51" s="55" t="s">
        <v>45</v>
      </c>
      <c r="D51" s="52">
        <v>2</v>
      </c>
      <c r="E51" s="56"/>
      <c r="F51" s="53">
        <f t="shared" si="1"/>
        <v>0</v>
      </c>
    </row>
    <row r="52" spans="1:6" ht="28.5">
      <c r="A52" s="49" t="s">
        <v>50</v>
      </c>
      <c r="B52" s="50" t="s">
        <v>277</v>
      </c>
      <c r="C52" s="55" t="s">
        <v>57</v>
      </c>
      <c r="D52" s="52">
        <v>2</v>
      </c>
      <c r="E52" s="56"/>
      <c r="F52" s="53"/>
    </row>
    <row r="53" spans="1:6" ht="14.25">
      <c r="A53" s="49" t="s">
        <v>155</v>
      </c>
      <c r="B53" s="50" t="s">
        <v>280</v>
      </c>
      <c r="C53" s="55" t="s">
        <v>57</v>
      </c>
      <c r="D53" s="52">
        <v>2</v>
      </c>
      <c r="E53" s="56"/>
      <c r="F53" s="53">
        <f t="shared" si="1"/>
        <v>0</v>
      </c>
    </row>
    <row r="54" spans="1:6" ht="14.25">
      <c r="A54" s="49">
        <v>2</v>
      </c>
      <c r="B54" s="50" t="s">
        <v>54</v>
      </c>
      <c r="C54" s="55"/>
      <c r="D54" s="52"/>
      <c r="E54" s="56"/>
      <c r="F54" s="53">
        <f t="shared" si="1"/>
        <v>0</v>
      </c>
    </row>
    <row r="55" spans="1:6" ht="42.75">
      <c r="A55" s="49" t="s">
        <v>55</v>
      </c>
      <c r="B55" s="50" t="s">
        <v>56</v>
      </c>
      <c r="C55" s="55" t="s">
        <v>57</v>
      </c>
      <c r="D55" s="52">
        <v>44</v>
      </c>
      <c r="E55" s="56"/>
      <c r="F55" s="53">
        <f t="shared" si="1"/>
        <v>0</v>
      </c>
    </row>
    <row r="56" spans="1:6" ht="28.5">
      <c r="A56" s="49" t="s">
        <v>58</v>
      </c>
      <c r="B56" s="50" t="s">
        <v>59</v>
      </c>
      <c r="C56" s="55"/>
      <c r="D56" s="52"/>
      <c r="E56" s="56"/>
      <c r="F56" s="53">
        <f t="shared" si="1"/>
        <v>0</v>
      </c>
    </row>
    <row r="57" spans="1:6" ht="14.25">
      <c r="A57" s="49" t="s">
        <v>118</v>
      </c>
      <c r="B57" s="50" t="s">
        <v>281</v>
      </c>
      <c r="C57" s="55" t="s">
        <v>57</v>
      </c>
      <c r="D57" s="52">
        <v>15</v>
      </c>
      <c r="E57" s="56"/>
      <c r="F57" s="53">
        <f t="shared" si="1"/>
        <v>0</v>
      </c>
    </row>
    <row r="58" spans="1:6" ht="14.25">
      <c r="A58" s="49" t="s">
        <v>119</v>
      </c>
      <c r="B58" s="50" t="s">
        <v>282</v>
      </c>
      <c r="C58" s="55" t="s">
        <v>57</v>
      </c>
      <c r="D58" s="52">
        <v>60</v>
      </c>
      <c r="E58" s="56"/>
      <c r="F58" s="53">
        <f t="shared" si="1"/>
        <v>0</v>
      </c>
    </row>
    <row r="59" spans="1:6" ht="28.5">
      <c r="A59" s="49" t="s">
        <v>60</v>
      </c>
      <c r="B59" s="50" t="s">
        <v>61</v>
      </c>
      <c r="C59" s="55" t="s">
        <v>57</v>
      </c>
      <c r="D59" s="52">
        <v>60</v>
      </c>
      <c r="E59" s="56"/>
      <c r="F59" s="53">
        <f t="shared" si="1"/>
        <v>0</v>
      </c>
    </row>
    <row r="60" spans="1:6" ht="42.75">
      <c r="A60" s="49" t="s">
        <v>62</v>
      </c>
      <c r="B60" s="50" t="s">
        <v>63</v>
      </c>
      <c r="C60" s="55" t="s">
        <v>57</v>
      </c>
      <c r="D60" s="52">
        <v>44</v>
      </c>
      <c r="E60" s="56"/>
      <c r="F60" s="53">
        <f t="shared" si="1"/>
        <v>0</v>
      </c>
    </row>
    <row r="61" spans="1:6" ht="57">
      <c r="A61" s="49" t="s">
        <v>127</v>
      </c>
      <c r="B61" s="50" t="s">
        <v>64</v>
      </c>
      <c r="C61" s="55" t="s">
        <v>45</v>
      </c>
      <c r="D61" s="52">
        <v>200</v>
      </c>
      <c r="E61" s="56"/>
      <c r="F61" s="53">
        <f t="shared" si="1"/>
        <v>0</v>
      </c>
    </row>
    <row r="62" spans="1:6" ht="14.25">
      <c r="A62" s="49">
        <v>3</v>
      </c>
      <c r="B62" s="50" t="s">
        <v>283</v>
      </c>
      <c r="C62" s="55"/>
      <c r="D62" s="52"/>
      <c r="E62" s="56"/>
      <c r="F62" s="53">
        <f t="shared" si="1"/>
        <v>0</v>
      </c>
    </row>
    <row r="63" spans="1:6" ht="57">
      <c r="A63" s="49" t="s">
        <v>30</v>
      </c>
      <c r="B63" s="50" t="s">
        <v>734</v>
      </c>
      <c r="C63" s="55" t="s">
        <v>105</v>
      </c>
      <c r="D63" s="52">
        <v>50</v>
      </c>
      <c r="E63" s="56"/>
      <c r="F63" s="53">
        <f t="shared" si="1"/>
        <v>0</v>
      </c>
    </row>
    <row r="64" spans="1:6" ht="28.5">
      <c r="A64" s="49" t="s">
        <v>223</v>
      </c>
      <c r="B64" s="50" t="s">
        <v>735</v>
      </c>
      <c r="C64" s="55" t="s">
        <v>45</v>
      </c>
      <c r="D64" s="52">
        <v>25</v>
      </c>
      <c r="E64" s="56"/>
      <c r="F64" s="53">
        <f t="shared" si="1"/>
        <v>0</v>
      </c>
    </row>
    <row r="65" spans="1:6" ht="42.75">
      <c r="A65" s="49" t="s">
        <v>499</v>
      </c>
      <c r="B65" s="50" t="s">
        <v>736</v>
      </c>
      <c r="C65" s="55" t="s">
        <v>26</v>
      </c>
      <c r="D65" s="52">
        <v>4</v>
      </c>
      <c r="E65" s="56"/>
      <c r="F65" s="53">
        <f t="shared" si="1"/>
        <v>0</v>
      </c>
    </row>
    <row r="66" spans="1:6" ht="28.5">
      <c r="A66" s="49" t="s">
        <v>477</v>
      </c>
      <c r="B66" s="73" t="s">
        <v>65</v>
      </c>
      <c r="C66" s="17"/>
      <c r="D66" s="17"/>
      <c r="E66" s="17"/>
      <c r="F66" s="53">
        <f t="shared" si="1"/>
        <v>0</v>
      </c>
    </row>
    <row r="67" spans="1:6" ht="14.25">
      <c r="A67" s="12" t="s">
        <v>75</v>
      </c>
      <c r="B67" s="73" t="s">
        <v>66</v>
      </c>
      <c r="C67" s="74" t="s">
        <v>67</v>
      </c>
      <c r="D67" s="75">
        <v>20</v>
      </c>
      <c r="E67" s="75"/>
      <c r="F67" s="53">
        <f>E67*D67</f>
        <v>0</v>
      </c>
    </row>
    <row r="68" spans="1:6" ht="14.25">
      <c r="A68" s="12" t="s">
        <v>165</v>
      </c>
      <c r="B68" s="73" t="s">
        <v>68</v>
      </c>
      <c r="C68" s="74" t="s">
        <v>67</v>
      </c>
      <c r="D68" s="75">
        <v>10</v>
      </c>
      <c r="E68" s="75"/>
      <c r="F68" s="53">
        <f>E68*D68</f>
        <v>0</v>
      </c>
    </row>
    <row r="69" spans="1:6" ht="14.25">
      <c r="A69" s="12" t="s">
        <v>500</v>
      </c>
      <c r="B69" s="73" t="s">
        <v>69</v>
      </c>
      <c r="C69" s="55"/>
      <c r="D69" s="76">
        <v>0.05</v>
      </c>
      <c r="E69" s="56">
        <f>SUM(F40:F68)</f>
        <v>0</v>
      </c>
      <c r="F69" s="53">
        <f>E69*D69</f>
        <v>0</v>
      </c>
    </row>
    <row r="70" spans="1:6" ht="30">
      <c r="A70" s="57"/>
      <c r="B70" s="45" t="s">
        <v>70</v>
      </c>
      <c r="C70" s="59"/>
      <c r="D70" s="60"/>
      <c r="E70" s="47"/>
      <c r="F70" s="61">
        <f>SUM(F40:F69)</f>
        <v>0</v>
      </c>
    </row>
    <row r="71" spans="1:5" s="16" customFormat="1" ht="14.25">
      <c r="A71" s="65"/>
      <c r="B71" s="78"/>
      <c r="C71" s="74"/>
      <c r="D71" s="75"/>
      <c r="E71" s="75"/>
    </row>
    <row r="72" spans="1:6" ht="15">
      <c r="A72" s="44" t="s">
        <v>8</v>
      </c>
      <c r="B72" s="45" t="s">
        <v>71</v>
      </c>
      <c r="C72" s="63"/>
      <c r="D72" s="47"/>
      <c r="E72" s="79"/>
      <c r="F72" s="48"/>
    </row>
    <row r="73" spans="1:6" ht="28.5">
      <c r="A73" s="12">
        <v>1</v>
      </c>
      <c r="B73" s="13" t="s">
        <v>72</v>
      </c>
      <c r="C73" s="14" t="s">
        <v>37</v>
      </c>
      <c r="D73" s="15">
        <v>25</v>
      </c>
      <c r="E73" s="75"/>
      <c r="F73" s="16">
        <f aca="true" t="shared" si="2" ref="F73:F108">E73*D73</f>
        <v>0</v>
      </c>
    </row>
    <row r="74" spans="1:6" ht="57">
      <c r="A74" s="12">
        <v>2</v>
      </c>
      <c r="B74" s="13" t="s">
        <v>73</v>
      </c>
      <c r="C74" s="14" t="s">
        <v>26</v>
      </c>
      <c r="D74" s="15">
        <v>1</v>
      </c>
      <c r="E74" s="75"/>
      <c r="F74" s="16">
        <f t="shared" si="2"/>
        <v>0</v>
      </c>
    </row>
    <row r="75" spans="2:6" ht="42.75">
      <c r="B75" s="50" t="s">
        <v>274</v>
      </c>
      <c r="E75" s="75"/>
      <c r="F75" s="16">
        <f t="shared" si="2"/>
        <v>0</v>
      </c>
    </row>
    <row r="76" spans="1:6" ht="14.25">
      <c r="A76" s="12">
        <v>3</v>
      </c>
      <c r="B76" s="73" t="s">
        <v>74</v>
      </c>
      <c r="C76" s="74"/>
      <c r="D76" s="75"/>
      <c r="E76" s="75"/>
      <c r="F76" s="16">
        <f t="shared" si="2"/>
        <v>0</v>
      </c>
    </row>
    <row r="77" spans="1:6" ht="14.25">
      <c r="A77" s="12" t="s">
        <v>30</v>
      </c>
      <c r="B77" s="73" t="s">
        <v>76</v>
      </c>
      <c r="C77" s="74" t="s">
        <v>67</v>
      </c>
      <c r="D77" s="75">
        <v>20</v>
      </c>
      <c r="E77" s="75"/>
      <c r="F77" s="16">
        <f t="shared" si="2"/>
        <v>0</v>
      </c>
    </row>
    <row r="78" spans="1:6" ht="14.25">
      <c r="A78" s="12" t="s">
        <v>223</v>
      </c>
      <c r="B78" s="73" t="s">
        <v>77</v>
      </c>
      <c r="C78" s="74" t="s">
        <v>67</v>
      </c>
      <c r="D78" s="75">
        <v>10</v>
      </c>
      <c r="E78" s="75"/>
      <c r="F78" s="16">
        <f t="shared" si="2"/>
        <v>0</v>
      </c>
    </row>
    <row r="79" spans="1:6" ht="28.5">
      <c r="A79" s="12">
        <v>4</v>
      </c>
      <c r="B79" s="73" t="s">
        <v>78</v>
      </c>
      <c r="C79" s="74"/>
      <c r="D79" s="75"/>
      <c r="E79" s="75"/>
      <c r="F79" s="16">
        <f t="shared" si="2"/>
        <v>0</v>
      </c>
    </row>
    <row r="80" spans="1:6" ht="14.25">
      <c r="A80" s="12" t="s">
        <v>35</v>
      </c>
      <c r="B80" s="73" t="s">
        <v>79</v>
      </c>
      <c r="C80" s="74"/>
      <c r="D80" s="75"/>
      <c r="E80" s="75"/>
      <c r="F80" s="16">
        <f t="shared" si="2"/>
        <v>0</v>
      </c>
    </row>
    <row r="81" spans="1:6" ht="28.5">
      <c r="A81" s="12" t="s">
        <v>286</v>
      </c>
      <c r="B81" s="73" t="s">
        <v>297</v>
      </c>
      <c r="C81" s="74" t="s">
        <v>45</v>
      </c>
      <c r="D81" s="75">
        <v>40</v>
      </c>
      <c r="E81" s="75"/>
      <c r="F81" s="16">
        <f t="shared" si="2"/>
        <v>0</v>
      </c>
    </row>
    <row r="82" spans="2:5" ht="57">
      <c r="B82" s="50" t="s">
        <v>42</v>
      </c>
      <c r="C82" s="74"/>
      <c r="D82" s="75"/>
      <c r="E82" s="75"/>
    </row>
    <row r="83" spans="1:6" ht="28.5">
      <c r="A83" s="12" t="s">
        <v>287</v>
      </c>
      <c r="B83" s="73" t="s">
        <v>288</v>
      </c>
      <c r="C83" s="74" t="s">
        <v>45</v>
      </c>
      <c r="D83" s="75">
        <v>40</v>
      </c>
      <c r="E83" s="75"/>
      <c r="F83" s="16">
        <f t="shared" si="2"/>
        <v>0</v>
      </c>
    </row>
    <row r="84" spans="2:6" ht="28.5">
      <c r="B84" s="13" t="s">
        <v>80</v>
      </c>
      <c r="C84" s="74"/>
      <c r="D84" s="75"/>
      <c r="E84" s="75"/>
      <c r="F84" s="16">
        <f t="shared" si="2"/>
        <v>0</v>
      </c>
    </row>
    <row r="85" spans="1:6" ht="28.5">
      <c r="A85" s="12">
        <v>5</v>
      </c>
      <c r="B85" s="73" t="s">
        <v>296</v>
      </c>
      <c r="C85" s="74"/>
      <c r="D85" s="75"/>
      <c r="E85" s="75"/>
      <c r="F85" s="16">
        <f t="shared" si="2"/>
        <v>0</v>
      </c>
    </row>
    <row r="86" spans="1:5" ht="14.25">
      <c r="A86" s="12" t="s">
        <v>75</v>
      </c>
      <c r="B86" s="73" t="s">
        <v>289</v>
      </c>
      <c r="C86" s="74"/>
      <c r="D86" s="75"/>
      <c r="E86" s="75"/>
    </row>
    <row r="87" spans="1:6" ht="42.75">
      <c r="A87" s="12" t="s">
        <v>290</v>
      </c>
      <c r="B87" s="73" t="s">
        <v>294</v>
      </c>
      <c r="C87" s="74" t="s">
        <v>45</v>
      </c>
      <c r="D87" s="75">
        <v>20</v>
      </c>
      <c r="E87" s="75"/>
      <c r="F87" s="16">
        <f t="shared" si="2"/>
        <v>0</v>
      </c>
    </row>
    <row r="88" spans="2:5" ht="42.75">
      <c r="B88" s="73" t="s">
        <v>295</v>
      </c>
      <c r="C88" s="74"/>
      <c r="D88" s="75"/>
      <c r="E88" s="75"/>
    </row>
    <row r="89" spans="2:5" ht="57">
      <c r="B89" s="50" t="s">
        <v>42</v>
      </c>
      <c r="C89" s="74"/>
      <c r="D89" s="75"/>
      <c r="E89" s="75"/>
    </row>
    <row r="90" spans="1:6" ht="14.25">
      <c r="A90" s="12" t="s">
        <v>291</v>
      </c>
      <c r="B90" s="73" t="s">
        <v>81</v>
      </c>
      <c r="C90" s="74" t="s">
        <v>45</v>
      </c>
      <c r="D90" s="75">
        <v>20</v>
      </c>
      <c r="E90" s="75"/>
      <c r="F90" s="16">
        <f t="shared" si="2"/>
        <v>0</v>
      </c>
    </row>
    <row r="91" spans="2:6" ht="14.25">
      <c r="B91" s="73" t="s">
        <v>82</v>
      </c>
      <c r="C91" s="74"/>
      <c r="D91" s="75"/>
      <c r="E91" s="75"/>
      <c r="F91" s="16">
        <f t="shared" si="2"/>
        <v>0</v>
      </c>
    </row>
    <row r="92" spans="2:6" ht="28.5">
      <c r="B92" s="73" t="s">
        <v>83</v>
      </c>
      <c r="C92" s="74"/>
      <c r="D92" s="75"/>
      <c r="E92" s="75"/>
      <c r="F92" s="16">
        <f t="shared" si="2"/>
        <v>0</v>
      </c>
    </row>
    <row r="93" spans="1:6" ht="28.5">
      <c r="A93" s="12" t="s">
        <v>293</v>
      </c>
      <c r="B93" s="73" t="s">
        <v>84</v>
      </c>
      <c r="C93" s="74" t="s">
        <v>45</v>
      </c>
      <c r="D93" s="75">
        <v>20</v>
      </c>
      <c r="E93" s="75"/>
      <c r="F93" s="16">
        <f t="shared" si="2"/>
        <v>0</v>
      </c>
    </row>
    <row r="94" spans="2:6" ht="114">
      <c r="B94" s="13" t="s">
        <v>292</v>
      </c>
      <c r="C94" s="74"/>
      <c r="D94" s="75"/>
      <c r="E94" s="75"/>
      <c r="F94" s="16">
        <f t="shared" si="2"/>
        <v>0</v>
      </c>
    </row>
    <row r="95" spans="1:5" ht="42.75">
      <c r="A95" s="12" t="s">
        <v>561</v>
      </c>
      <c r="B95" s="13" t="s">
        <v>566</v>
      </c>
      <c r="C95" s="74"/>
      <c r="D95" s="75"/>
      <c r="E95" s="75"/>
    </row>
    <row r="96" spans="1:6" ht="14.25">
      <c r="A96" s="12" t="s">
        <v>562</v>
      </c>
      <c r="B96" s="13" t="s">
        <v>564</v>
      </c>
      <c r="C96" s="74" t="s">
        <v>105</v>
      </c>
      <c r="D96" s="75">
        <v>100</v>
      </c>
      <c r="E96" s="75"/>
      <c r="F96" s="16">
        <f>E96*D96</f>
        <v>0</v>
      </c>
    </row>
    <row r="97" spans="1:6" ht="28.5">
      <c r="A97" s="12" t="s">
        <v>563</v>
      </c>
      <c r="B97" s="13" t="s">
        <v>565</v>
      </c>
      <c r="C97" s="74" t="s">
        <v>105</v>
      </c>
      <c r="D97" s="75">
        <v>10</v>
      </c>
      <c r="E97" s="75"/>
      <c r="F97" s="16">
        <f>E97*D97</f>
        <v>0</v>
      </c>
    </row>
    <row r="98" spans="1:5" ht="42.75">
      <c r="A98" s="12" t="s">
        <v>567</v>
      </c>
      <c r="B98" s="13" t="s">
        <v>568</v>
      </c>
      <c r="C98" s="74"/>
      <c r="D98" s="75"/>
      <c r="E98" s="75"/>
    </row>
    <row r="99" spans="1:6" ht="28.5">
      <c r="A99" s="12" t="s">
        <v>569</v>
      </c>
      <c r="B99" s="13" t="s">
        <v>570</v>
      </c>
      <c r="C99" s="74" t="s">
        <v>57</v>
      </c>
      <c r="D99" s="75">
        <v>25</v>
      </c>
      <c r="E99" s="75"/>
      <c r="F99" s="16">
        <f>E99*D99</f>
        <v>0</v>
      </c>
    </row>
    <row r="100" spans="1:6" ht="42.75">
      <c r="A100" s="12" t="s">
        <v>571</v>
      </c>
      <c r="B100" s="13" t="s">
        <v>572</v>
      </c>
      <c r="C100" s="74" t="s">
        <v>57</v>
      </c>
      <c r="D100" s="75">
        <v>25</v>
      </c>
      <c r="E100" s="75"/>
      <c r="F100" s="16">
        <f>E100*D100</f>
        <v>0</v>
      </c>
    </row>
    <row r="101" spans="1:6" ht="57">
      <c r="A101" s="12" t="s">
        <v>573</v>
      </c>
      <c r="B101" s="13" t="s">
        <v>574</v>
      </c>
      <c r="C101" s="74" t="s">
        <v>57</v>
      </c>
      <c r="D101" s="75">
        <v>2</v>
      </c>
      <c r="E101" s="75"/>
      <c r="F101" s="16">
        <f>E101*D101</f>
        <v>0</v>
      </c>
    </row>
    <row r="102" spans="1:5" ht="14.25">
      <c r="A102" s="12" t="s">
        <v>630</v>
      </c>
      <c r="B102" s="13" t="s">
        <v>631</v>
      </c>
      <c r="C102" s="74"/>
      <c r="D102" s="75"/>
      <c r="E102" s="75"/>
    </row>
    <row r="103" spans="1:6" ht="28.5">
      <c r="A103" s="12" t="s">
        <v>632</v>
      </c>
      <c r="B103" s="13" t="s">
        <v>633</v>
      </c>
      <c r="C103" s="74" t="s">
        <v>37</v>
      </c>
      <c r="D103" s="75">
        <v>40</v>
      </c>
      <c r="E103" s="75"/>
      <c r="F103" s="16">
        <f>E103*D103</f>
        <v>0</v>
      </c>
    </row>
    <row r="104" spans="1:6" ht="14.25">
      <c r="A104" s="12" t="s">
        <v>634</v>
      </c>
      <c r="B104" s="13" t="s">
        <v>635</v>
      </c>
      <c r="C104" s="74" t="s">
        <v>45</v>
      </c>
      <c r="D104" s="75">
        <v>30</v>
      </c>
      <c r="E104" s="75"/>
      <c r="F104" s="16">
        <f>E104*D104</f>
        <v>0</v>
      </c>
    </row>
    <row r="105" spans="1:6" ht="14.25">
      <c r="A105" s="12" t="s">
        <v>636</v>
      </c>
      <c r="B105" s="13" t="s">
        <v>637</v>
      </c>
      <c r="C105" s="74" t="s">
        <v>638</v>
      </c>
      <c r="D105" s="75">
        <f>6*100</f>
        <v>600</v>
      </c>
      <c r="E105" s="75"/>
      <c r="F105" s="16">
        <f>E105*D105</f>
        <v>0</v>
      </c>
    </row>
    <row r="106" spans="1:6" ht="28.5">
      <c r="A106" s="12" t="s">
        <v>639</v>
      </c>
      <c r="B106" s="13" t="s">
        <v>640</v>
      </c>
      <c r="C106" s="74" t="s">
        <v>57</v>
      </c>
      <c r="D106" s="75">
        <v>6</v>
      </c>
      <c r="E106" s="75"/>
      <c r="F106" s="16">
        <f>E106*D106</f>
        <v>0</v>
      </c>
    </row>
    <row r="107" spans="1:6" ht="28.5">
      <c r="A107" s="12" t="s">
        <v>742</v>
      </c>
      <c r="B107" s="13" t="s">
        <v>744</v>
      </c>
      <c r="C107" s="74" t="s">
        <v>57</v>
      </c>
      <c r="D107" s="75">
        <v>2.5</v>
      </c>
      <c r="E107" s="75"/>
      <c r="F107" s="16">
        <f>E107*D107</f>
        <v>0</v>
      </c>
    </row>
    <row r="108" spans="1:6" ht="14.25">
      <c r="A108" s="12" t="s">
        <v>743</v>
      </c>
      <c r="B108" s="73" t="s">
        <v>69</v>
      </c>
      <c r="C108" s="55"/>
      <c r="D108" s="76">
        <v>0.05</v>
      </c>
      <c r="E108" s="56">
        <f>SUM(F73:F107)</f>
        <v>0</v>
      </c>
      <c r="F108" s="16">
        <f t="shared" si="2"/>
        <v>0</v>
      </c>
    </row>
    <row r="109" spans="1:6" ht="15">
      <c r="A109" s="81"/>
      <c r="B109" s="43" t="s">
        <v>85</v>
      </c>
      <c r="C109" s="63"/>
      <c r="D109" s="47"/>
      <c r="E109" s="79"/>
      <c r="F109" s="48">
        <f>SUM(F72:F108)</f>
        <v>0</v>
      </c>
    </row>
    <row r="110" spans="1:6" ht="15">
      <c r="A110" s="81"/>
      <c r="B110" s="43"/>
      <c r="C110" s="63"/>
      <c r="D110" s="47"/>
      <c r="E110" s="79"/>
      <c r="F110" s="48"/>
    </row>
    <row r="111" spans="1:4" ht="15">
      <c r="A111" s="81" t="s">
        <v>10</v>
      </c>
      <c r="B111" s="43" t="s">
        <v>16</v>
      </c>
      <c r="C111" s="82"/>
      <c r="D111" s="43"/>
    </row>
    <row r="112" spans="1:5" ht="14.25">
      <c r="A112" s="12">
        <v>1</v>
      </c>
      <c r="B112" s="73" t="s">
        <v>148</v>
      </c>
      <c r="C112" s="74"/>
      <c r="D112" s="75"/>
      <c r="E112" s="75"/>
    </row>
    <row r="113" spans="1:7" ht="42.75">
      <c r="A113" s="12" t="s">
        <v>44</v>
      </c>
      <c r="B113" s="73" t="s">
        <v>149</v>
      </c>
      <c r="C113" s="74" t="s">
        <v>57</v>
      </c>
      <c r="D113" s="75">
        <v>80</v>
      </c>
      <c r="E113" s="75"/>
      <c r="F113" s="16">
        <f aca="true" t="shared" si="3" ref="F113:F125">E113*D113</f>
        <v>0</v>
      </c>
      <c r="G113" s="52"/>
    </row>
    <row r="114" spans="1:7" ht="14.25">
      <c r="A114" s="12" t="s">
        <v>112</v>
      </c>
      <c r="B114" s="73" t="s">
        <v>150</v>
      </c>
      <c r="C114" s="74"/>
      <c r="D114" s="75"/>
      <c r="E114" s="75"/>
      <c r="F114" s="16">
        <f t="shared" si="3"/>
        <v>0</v>
      </c>
      <c r="G114" s="52"/>
    </row>
    <row r="115" spans="1:7" ht="42.75">
      <c r="A115" s="12" t="s">
        <v>48</v>
      </c>
      <c r="B115" s="73" t="s">
        <v>151</v>
      </c>
      <c r="C115" s="74" t="s">
        <v>152</v>
      </c>
      <c r="D115" s="75">
        <v>80</v>
      </c>
      <c r="E115" s="75"/>
      <c r="F115" s="16">
        <f t="shared" si="3"/>
        <v>0</v>
      </c>
      <c r="G115" s="52"/>
    </row>
    <row r="116" spans="1:7" ht="71.25">
      <c r="A116" s="12" t="s">
        <v>153</v>
      </c>
      <c r="B116" s="73" t="s">
        <v>154</v>
      </c>
      <c r="C116" s="74" t="s">
        <v>37</v>
      </c>
      <c r="D116" s="75">
        <v>4</v>
      </c>
      <c r="E116" s="75"/>
      <c r="F116" s="16">
        <f t="shared" si="3"/>
        <v>0</v>
      </c>
      <c r="G116" s="52"/>
    </row>
    <row r="117" spans="1:7" ht="14.25">
      <c r="A117" s="12" t="s">
        <v>155</v>
      </c>
      <c r="B117" s="73" t="s">
        <v>156</v>
      </c>
      <c r="C117" s="74" t="s">
        <v>57</v>
      </c>
      <c r="D117" s="75">
        <v>80</v>
      </c>
      <c r="E117" s="75"/>
      <c r="F117" s="16">
        <f t="shared" si="3"/>
        <v>0</v>
      </c>
      <c r="G117" s="52"/>
    </row>
    <row r="118" spans="1:7" ht="28.5">
      <c r="A118" s="12" t="s">
        <v>141</v>
      </c>
      <c r="B118" s="73" t="s">
        <v>157</v>
      </c>
      <c r="C118" s="74" t="s">
        <v>45</v>
      </c>
      <c r="D118" s="75">
        <v>80</v>
      </c>
      <c r="E118" s="75"/>
      <c r="F118" s="16">
        <f t="shared" si="3"/>
        <v>0</v>
      </c>
      <c r="G118" s="52"/>
    </row>
    <row r="119" spans="1:7" ht="14.25">
      <c r="A119" s="12" t="s">
        <v>143</v>
      </c>
      <c r="B119" s="73" t="s">
        <v>158</v>
      </c>
      <c r="C119" s="74" t="s">
        <v>45</v>
      </c>
      <c r="D119" s="75">
        <v>80</v>
      </c>
      <c r="E119" s="75"/>
      <c r="F119" s="16">
        <f t="shared" si="3"/>
        <v>0</v>
      </c>
      <c r="G119" s="52"/>
    </row>
    <row r="120" spans="1:7" ht="71.25">
      <c r="A120" s="12">
        <v>2</v>
      </c>
      <c r="B120" s="73" t="s">
        <v>159</v>
      </c>
      <c r="C120" s="74" t="s">
        <v>26</v>
      </c>
      <c r="D120" s="75">
        <v>1</v>
      </c>
      <c r="E120" s="75"/>
      <c r="F120" s="16">
        <f t="shared" si="3"/>
        <v>0</v>
      </c>
      <c r="G120" s="52"/>
    </row>
    <row r="121" spans="2:7" ht="71.25">
      <c r="B121" s="73" t="s">
        <v>160</v>
      </c>
      <c r="C121" s="74"/>
      <c r="D121" s="75"/>
      <c r="E121" s="75"/>
      <c r="F121" s="16">
        <f t="shared" si="3"/>
        <v>0</v>
      </c>
      <c r="G121" s="52"/>
    </row>
    <row r="122" spans="2:7" ht="42.75">
      <c r="B122" s="73" t="s">
        <v>161</v>
      </c>
      <c r="C122" s="74"/>
      <c r="D122" s="75"/>
      <c r="E122" s="75"/>
      <c r="F122" s="16">
        <f t="shared" si="3"/>
        <v>0</v>
      </c>
      <c r="G122" s="52"/>
    </row>
    <row r="123" spans="2:6" ht="28.5">
      <c r="B123" s="73" t="s">
        <v>298</v>
      </c>
      <c r="C123" s="74"/>
      <c r="D123" s="75"/>
      <c r="E123" s="75"/>
      <c r="F123" s="16">
        <f t="shared" si="3"/>
        <v>0</v>
      </c>
    </row>
    <row r="124" spans="2:6" ht="28.5">
      <c r="B124" s="73" t="s">
        <v>162</v>
      </c>
      <c r="C124" s="74"/>
      <c r="D124" s="75"/>
      <c r="E124" s="75"/>
      <c r="F124" s="16">
        <f t="shared" si="3"/>
        <v>0</v>
      </c>
    </row>
    <row r="125" spans="2:6" ht="42.75">
      <c r="B125" s="73" t="s">
        <v>163</v>
      </c>
      <c r="C125" s="74"/>
      <c r="D125" s="75"/>
      <c r="E125" s="75"/>
      <c r="F125" s="16">
        <f t="shared" si="3"/>
        <v>0</v>
      </c>
    </row>
    <row r="126" spans="1:230" s="83" customFormat="1" ht="15">
      <c r="A126" s="81"/>
      <c r="B126" s="43" t="s">
        <v>164</v>
      </c>
      <c r="C126" s="63"/>
      <c r="D126" s="47"/>
      <c r="E126" s="47"/>
      <c r="F126" s="48">
        <f>SUM(F113:F125)</f>
        <v>0</v>
      </c>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48"/>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row>
    <row r="127" spans="1:5" s="16" customFormat="1" ht="14.25">
      <c r="A127" s="12"/>
      <c r="B127" s="13"/>
      <c r="C127" s="14"/>
      <c r="D127" s="84"/>
      <c r="E127" s="75"/>
    </row>
    <row r="128" spans="1:6" ht="15">
      <c r="A128" s="81" t="s">
        <v>12</v>
      </c>
      <c r="B128" s="43" t="s">
        <v>11</v>
      </c>
      <c r="E128" s="75"/>
      <c r="F128" s="16">
        <f aca="true" t="shared" si="4" ref="F128:F158">E128*D128</f>
        <v>0</v>
      </c>
    </row>
    <row r="129" spans="2:6" ht="105">
      <c r="B129" s="43" t="s">
        <v>86</v>
      </c>
      <c r="C129" s="17"/>
      <c r="D129" s="17"/>
      <c r="E129" s="17"/>
      <c r="F129" s="16">
        <f t="shared" si="4"/>
        <v>0</v>
      </c>
    </row>
    <row r="130" spans="2:6" ht="60">
      <c r="B130" s="43" t="s">
        <v>87</v>
      </c>
      <c r="C130" s="17"/>
      <c r="D130" s="17"/>
      <c r="E130" s="17"/>
      <c r="F130" s="16">
        <f t="shared" si="4"/>
        <v>0</v>
      </c>
    </row>
    <row r="131" spans="2:6" ht="135">
      <c r="B131" s="43" t="s">
        <v>88</v>
      </c>
      <c r="C131" s="17"/>
      <c r="D131" s="17"/>
      <c r="E131" s="17"/>
      <c r="F131" s="16">
        <f t="shared" si="4"/>
        <v>0</v>
      </c>
    </row>
    <row r="132" spans="2:6" ht="60">
      <c r="B132" s="66" t="s">
        <v>42</v>
      </c>
      <c r="C132" s="17"/>
      <c r="D132" s="17"/>
      <c r="E132" s="17"/>
      <c r="F132" s="16">
        <f t="shared" si="4"/>
        <v>0</v>
      </c>
    </row>
    <row r="133" spans="1:6" ht="28.5">
      <c r="A133" s="12">
        <v>1</v>
      </c>
      <c r="B133" s="13" t="s">
        <v>528</v>
      </c>
      <c r="C133" s="17"/>
      <c r="D133" s="17"/>
      <c r="E133" s="17"/>
      <c r="F133" s="16">
        <f t="shared" si="4"/>
        <v>0</v>
      </c>
    </row>
    <row r="134" spans="2:6" ht="14.25">
      <c r="B134" s="13" t="s">
        <v>299</v>
      </c>
      <c r="C134" s="17"/>
      <c r="D134" s="17"/>
      <c r="E134" s="17"/>
      <c r="F134" s="16">
        <f t="shared" si="4"/>
        <v>0</v>
      </c>
    </row>
    <row r="135" spans="1:6" ht="128.25">
      <c r="A135" s="12" t="s">
        <v>44</v>
      </c>
      <c r="B135" s="13" t="s">
        <v>741</v>
      </c>
      <c r="C135" s="17"/>
      <c r="D135" s="17"/>
      <c r="E135" s="17"/>
      <c r="F135" s="16">
        <f t="shared" si="4"/>
        <v>0</v>
      </c>
    </row>
    <row r="136" spans="1:6" ht="14.25">
      <c r="A136" s="12" t="s">
        <v>89</v>
      </c>
      <c r="B136" s="13" t="s">
        <v>525</v>
      </c>
      <c r="C136" s="14" t="s">
        <v>26</v>
      </c>
      <c r="D136" s="15">
        <v>1</v>
      </c>
      <c r="E136" s="75"/>
      <c r="F136" s="16">
        <f t="shared" si="4"/>
        <v>0</v>
      </c>
    </row>
    <row r="137" spans="1:6" ht="28.5">
      <c r="A137" s="85" t="s">
        <v>90</v>
      </c>
      <c r="B137" s="29" t="s">
        <v>526</v>
      </c>
      <c r="C137" s="30" t="s">
        <v>26</v>
      </c>
      <c r="D137" s="31">
        <v>1</v>
      </c>
      <c r="E137" s="86"/>
      <c r="F137" s="16">
        <f t="shared" si="4"/>
        <v>0</v>
      </c>
    </row>
    <row r="138" spans="1:6" ht="57">
      <c r="A138" s="12" t="s">
        <v>46</v>
      </c>
      <c r="B138" s="13" t="s">
        <v>91</v>
      </c>
      <c r="C138" s="14" t="s">
        <v>26</v>
      </c>
      <c r="D138" s="15">
        <v>1</v>
      </c>
      <c r="E138" s="75"/>
      <c r="F138" s="16">
        <f t="shared" si="4"/>
        <v>0</v>
      </c>
    </row>
    <row r="139" spans="1:6" ht="28.5">
      <c r="A139" s="12" t="s">
        <v>92</v>
      </c>
      <c r="B139" s="13" t="s">
        <v>93</v>
      </c>
      <c r="C139" s="17"/>
      <c r="D139" s="17"/>
      <c r="E139" s="17"/>
      <c r="F139" s="16">
        <f t="shared" si="4"/>
        <v>0</v>
      </c>
    </row>
    <row r="140" spans="1:6" ht="57">
      <c r="A140" s="12" t="s">
        <v>94</v>
      </c>
      <c r="B140" s="13" t="s">
        <v>95</v>
      </c>
      <c r="C140" s="14" t="s">
        <v>26</v>
      </c>
      <c r="D140" s="15">
        <v>1</v>
      </c>
      <c r="E140" s="75"/>
      <c r="F140" s="16">
        <f t="shared" si="4"/>
        <v>0</v>
      </c>
    </row>
    <row r="141" spans="1:6" ht="42.75">
      <c r="A141" s="12" t="s">
        <v>96</v>
      </c>
      <c r="B141" s="13" t="s">
        <v>97</v>
      </c>
      <c r="C141" s="14" t="s">
        <v>26</v>
      </c>
      <c r="D141" s="15">
        <v>1</v>
      </c>
      <c r="E141" s="75"/>
      <c r="F141" s="16">
        <f t="shared" si="4"/>
        <v>0</v>
      </c>
    </row>
    <row r="142" spans="1:6" ht="28.5">
      <c r="A142" s="12">
        <v>2</v>
      </c>
      <c r="B142" s="13" t="s">
        <v>529</v>
      </c>
      <c r="E142" s="75"/>
      <c r="F142" s="16">
        <f t="shared" si="4"/>
        <v>0</v>
      </c>
    </row>
    <row r="143" spans="2:6" ht="57">
      <c r="B143" s="13" t="s">
        <v>737</v>
      </c>
      <c r="E143" s="75"/>
      <c r="F143" s="16">
        <f t="shared" si="4"/>
        <v>0</v>
      </c>
    </row>
    <row r="144" spans="1:6" ht="128.25">
      <c r="A144" s="12" t="s">
        <v>55</v>
      </c>
      <c r="B144" s="13" t="s">
        <v>527</v>
      </c>
      <c r="C144" s="17"/>
      <c r="D144" s="17"/>
      <c r="E144" s="17"/>
      <c r="F144" s="16">
        <f t="shared" si="4"/>
        <v>0</v>
      </c>
    </row>
    <row r="145" spans="1:6" ht="14.25">
      <c r="A145" s="12" t="s">
        <v>98</v>
      </c>
      <c r="B145" s="13" t="s">
        <v>644</v>
      </c>
      <c r="C145" s="14" t="s">
        <v>26</v>
      </c>
      <c r="D145" s="15">
        <v>16</v>
      </c>
      <c r="E145" s="75"/>
      <c r="F145" s="16">
        <f t="shared" si="4"/>
        <v>0</v>
      </c>
    </row>
    <row r="146" spans="1:6" ht="14.25">
      <c r="A146" s="85" t="s">
        <v>99</v>
      </c>
      <c r="B146" s="13" t="s">
        <v>645</v>
      </c>
      <c r="C146" s="14" t="s">
        <v>26</v>
      </c>
      <c r="D146" s="15">
        <v>60</v>
      </c>
      <c r="E146" s="75"/>
      <c r="F146" s="16">
        <f t="shared" si="4"/>
        <v>0</v>
      </c>
    </row>
    <row r="147" spans="1:6" ht="57">
      <c r="A147" s="12" t="s">
        <v>100</v>
      </c>
      <c r="B147" s="13" t="s">
        <v>300</v>
      </c>
      <c r="C147" s="14" t="s">
        <v>26</v>
      </c>
      <c r="D147" s="15">
        <v>76</v>
      </c>
      <c r="E147" s="75"/>
      <c r="F147" s="16">
        <f t="shared" si="4"/>
        <v>0</v>
      </c>
    </row>
    <row r="148" spans="1:6" ht="14.25">
      <c r="A148" s="12" t="s">
        <v>60</v>
      </c>
      <c r="B148" s="13" t="s">
        <v>101</v>
      </c>
      <c r="E148" s="75"/>
      <c r="F148" s="16">
        <f t="shared" si="4"/>
        <v>0</v>
      </c>
    </row>
    <row r="149" spans="1:6" ht="14.25">
      <c r="A149" s="12" t="s">
        <v>102</v>
      </c>
      <c r="B149" s="13" t="s">
        <v>738</v>
      </c>
      <c r="C149" s="14" t="s">
        <v>26</v>
      </c>
      <c r="D149" s="15">
        <v>76</v>
      </c>
      <c r="E149" s="75"/>
      <c r="F149" s="16">
        <f t="shared" si="4"/>
        <v>0</v>
      </c>
    </row>
    <row r="150" spans="1:6" ht="14.25">
      <c r="A150" s="12" t="s">
        <v>103</v>
      </c>
      <c r="B150" s="13" t="s">
        <v>104</v>
      </c>
      <c r="C150" s="14" t="s">
        <v>26</v>
      </c>
      <c r="D150" s="15">
        <v>76</v>
      </c>
      <c r="E150" s="75"/>
      <c r="F150" s="16">
        <f t="shared" si="4"/>
        <v>0</v>
      </c>
    </row>
    <row r="151" spans="1:6" ht="28.5">
      <c r="A151" s="12" t="s">
        <v>62</v>
      </c>
      <c r="B151" s="13" t="s">
        <v>106</v>
      </c>
      <c r="C151" s="17"/>
      <c r="D151" s="17"/>
      <c r="E151" s="17"/>
      <c r="F151" s="16">
        <f t="shared" si="4"/>
        <v>0</v>
      </c>
    </row>
    <row r="152" spans="1:6" ht="42.75">
      <c r="A152" s="12" t="s">
        <v>107</v>
      </c>
      <c r="B152" s="13" t="s">
        <v>301</v>
      </c>
      <c r="C152" s="14" t="s">
        <v>26</v>
      </c>
      <c r="D152" s="15">
        <v>76</v>
      </c>
      <c r="E152" s="75"/>
      <c r="F152" s="16">
        <f t="shared" si="4"/>
        <v>0</v>
      </c>
    </row>
    <row r="153" spans="1:6" ht="42.75">
      <c r="A153" s="12" t="s">
        <v>108</v>
      </c>
      <c r="B153" s="13" t="s">
        <v>97</v>
      </c>
      <c r="C153" s="14" t="s">
        <v>26</v>
      </c>
      <c r="D153" s="15">
        <v>76</v>
      </c>
      <c r="E153" s="75"/>
      <c r="F153" s="16">
        <f t="shared" si="4"/>
        <v>0</v>
      </c>
    </row>
    <row r="154" spans="1:6" ht="45">
      <c r="A154" s="12">
        <v>3</v>
      </c>
      <c r="B154" s="13" t="s">
        <v>752</v>
      </c>
      <c r="E154" s="75"/>
      <c r="F154" s="16">
        <f t="shared" si="4"/>
        <v>0</v>
      </c>
    </row>
    <row r="155" spans="1:6" ht="14.25">
      <c r="A155" s="12" t="s">
        <v>30</v>
      </c>
      <c r="B155" s="13" t="s">
        <v>558</v>
      </c>
      <c r="E155" s="75"/>
      <c r="F155" s="16">
        <f t="shared" si="4"/>
        <v>0</v>
      </c>
    </row>
    <row r="156" spans="1:6" ht="28.5">
      <c r="A156" s="12" t="s">
        <v>532</v>
      </c>
      <c r="B156" s="13" t="s">
        <v>559</v>
      </c>
      <c r="C156" s="14" t="s">
        <v>45</v>
      </c>
      <c r="D156" s="15">
        <v>110</v>
      </c>
      <c r="E156" s="75"/>
      <c r="F156" s="16">
        <f t="shared" si="4"/>
        <v>0</v>
      </c>
    </row>
    <row r="157" spans="1:6" ht="42.75">
      <c r="A157" s="12" t="s">
        <v>533</v>
      </c>
      <c r="B157" s="13" t="s">
        <v>97</v>
      </c>
      <c r="C157" s="14" t="s">
        <v>45</v>
      </c>
      <c r="D157" s="15">
        <v>110</v>
      </c>
      <c r="E157" s="75"/>
      <c r="F157" s="16">
        <f t="shared" si="4"/>
        <v>0</v>
      </c>
    </row>
    <row r="158" spans="1:6" ht="14.25">
      <c r="A158" s="12" t="s">
        <v>223</v>
      </c>
      <c r="B158" s="13" t="s">
        <v>560</v>
      </c>
      <c r="E158" s="75"/>
      <c r="F158" s="16">
        <f t="shared" si="4"/>
        <v>0</v>
      </c>
    </row>
    <row r="159" spans="1:6" ht="28.5">
      <c r="A159" s="12" t="s">
        <v>109</v>
      </c>
      <c r="B159" s="13" t="s">
        <v>559</v>
      </c>
      <c r="C159" s="14" t="s">
        <v>45</v>
      </c>
      <c r="D159" s="15">
        <v>50</v>
      </c>
      <c r="E159" s="75"/>
      <c r="F159" s="16">
        <f>E159*D159</f>
        <v>0</v>
      </c>
    </row>
    <row r="160" spans="1:6" ht="42.75">
      <c r="A160" s="12" t="s">
        <v>110</v>
      </c>
      <c r="B160" s="13" t="s">
        <v>97</v>
      </c>
      <c r="C160" s="14" t="s">
        <v>45</v>
      </c>
      <c r="D160" s="15">
        <v>50</v>
      </c>
      <c r="E160" s="75"/>
      <c r="F160" s="16">
        <f>E160*D160</f>
        <v>0</v>
      </c>
    </row>
    <row r="161" spans="1:6" ht="28.5">
      <c r="A161" s="12" t="s">
        <v>499</v>
      </c>
      <c r="B161" s="13" t="s">
        <v>733</v>
      </c>
      <c r="C161" s="14" t="s">
        <v>105</v>
      </c>
      <c r="D161" s="15">
        <v>20</v>
      </c>
      <c r="E161" s="75"/>
      <c r="F161" s="16">
        <f>E161*D161</f>
        <v>0</v>
      </c>
    </row>
    <row r="162" spans="1:6" ht="14.25">
      <c r="A162" s="12" t="s">
        <v>477</v>
      </c>
      <c r="B162" s="73" t="s">
        <v>69</v>
      </c>
      <c r="C162" s="55"/>
      <c r="D162" s="76">
        <v>0.05</v>
      </c>
      <c r="E162" s="56">
        <f>SUM(F129:F161)</f>
        <v>0</v>
      </c>
      <c r="F162" s="16">
        <f>E162*D162</f>
        <v>0</v>
      </c>
    </row>
    <row r="163" spans="1:6" ht="15">
      <c r="A163" s="81"/>
      <c r="B163" s="43" t="s">
        <v>111</v>
      </c>
      <c r="C163" s="63"/>
      <c r="D163" s="47"/>
      <c r="E163" s="79"/>
      <c r="F163" s="48">
        <f>SUM(F128:F162)</f>
        <v>0</v>
      </c>
    </row>
    <row r="164" ht="14.25">
      <c r="E164" s="75"/>
    </row>
    <row r="165" spans="1:6" ht="15">
      <c r="A165" s="81" t="s">
        <v>14</v>
      </c>
      <c r="B165" s="43" t="s">
        <v>13</v>
      </c>
      <c r="E165" s="75"/>
      <c r="F165" s="16">
        <f aca="true" t="shared" si="5" ref="F165:F199">E165*D165</f>
        <v>0</v>
      </c>
    </row>
    <row r="166" spans="1:6" ht="135">
      <c r="A166" s="81" t="s">
        <v>41</v>
      </c>
      <c r="B166" s="43" t="s">
        <v>88</v>
      </c>
      <c r="E166" s="75"/>
      <c r="F166" s="16">
        <f t="shared" si="5"/>
        <v>0</v>
      </c>
    </row>
    <row r="167" spans="2:6" ht="60">
      <c r="B167" s="66" t="s">
        <v>42</v>
      </c>
      <c r="E167" s="75"/>
      <c r="F167" s="16">
        <f t="shared" si="5"/>
        <v>0</v>
      </c>
    </row>
    <row r="168" spans="1:6" ht="14.25">
      <c r="A168" s="12" t="s">
        <v>646</v>
      </c>
      <c r="B168" s="50" t="s">
        <v>648</v>
      </c>
      <c r="E168" s="75"/>
      <c r="F168" s="16">
        <f t="shared" si="5"/>
        <v>0</v>
      </c>
    </row>
    <row r="169" spans="1:6" ht="71.25">
      <c r="A169" s="12" t="s">
        <v>44</v>
      </c>
      <c r="B169" s="50" t="s">
        <v>649</v>
      </c>
      <c r="E169" s="75"/>
      <c r="F169" s="16">
        <f t="shared" si="5"/>
        <v>0</v>
      </c>
    </row>
    <row r="170" spans="2:6" ht="28.5">
      <c r="B170" s="50" t="s">
        <v>641</v>
      </c>
      <c r="E170" s="75"/>
      <c r="F170" s="16">
        <f t="shared" si="5"/>
        <v>0</v>
      </c>
    </row>
    <row r="171" spans="1:6" ht="57">
      <c r="A171" s="12" t="s">
        <v>89</v>
      </c>
      <c r="B171" s="13" t="s">
        <v>647</v>
      </c>
      <c r="C171" s="14" t="s">
        <v>26</v>
      </c>
      <c r="D171" s="15">
        <v>1</v>
      </c>
      <c r="E171" s="75"/>
      <c r="F171" s="16">
        <f t="shared" si="5"/>
        <v>0</v>
      </c>
    </row>
    <row r="172" spans="1:6" ht="42.75">
      <c r="A172" s="12" t="s">
        <v>90</v>
      </c>
      <c r="B172" s="13" t="s">
        <v>113</v>
      </c>
      <c r="E172" s="75"/>
      <c r="F172" s="16">
        <f t="shared" si="5"/>
        <v>0</v>
      </c>
    </row>
    <row r="173" spans="1:6" ht="14.25">
      <c r="A173" s="12" t="s">
        <v>652</v>
      </c>
      <c r="B173" s="13" t="s">
        <v>114</v>
      </c>
      <c r="C173" s="14" t="s">
        <v>45</v>
      </c>
      <c r="D173" s="15">
        <v>5</v>
      </c>
      <c r="E173" s="75"/>
      <c r="F173" s="16">
        <f t="shared" si="5"/>
        <v>0</v>
      </c>
    </row>
    <row r="174" spans="1:6" ht="14.25">
      <c r="A174" s="12" t="s">
        <v>653</v>
      </c>
      <c r="B174" s="13" t="s">
        <v>115</v>
      </c>
      <c r="C174" s="14" t="s">
        <v>105</v>
      </c>
      <c r="D174" s="15">
        <v>5</v>
      </c>
      <c r="E174" s="75"/>
      <c r="F174" s="16">
        <f t="shared" si="5"/>
        <v>0</v>
      </c>
    </row>
    <row r="175" spans="1:6" ht="14.25">
      <c r="A175" s="12" t="s">
        <v>654</v>
      </c>
      <c r="B175" s="13" t="s">
        <v>116</v>
      </c>
      <c r="C175" s="14" t="s">
        <v>37</v>
      </c>
      <c r="D175" s="15">
        <v>2</v>
      </c>
      <c r="E175" s="75"/>
      <c r="F175" s="16">
        <f t="shared" si="5"/>
        <v>0</v>
      </c>
    </row>
    <row r="176" spans="1:6" ht="14.25">
      <c r="A176" s="12" t="s">
        <v>655</v>
      </c>
      <c r="B176" s="13" t="s">
        <v>172</v>
      </c>
      <c r="C176" s="14" t="s">
        <v>105</v>
      </c>
      <c r="D176" s="15">
        <v>50</v>
      </c>
      <c r="E176" s="75"/>
      <c r="F176" s="16">
        <f t="shared" si="5"/>
        <v>0</v>
      </c>
    </row>
    <row r="177" spans="1:6" ht="14.25">
      <c r="A177" s="12" t="s">
        <v>656</v>
      </c>
      <c r="B177" s="50" t="s">
        <v>650</v>
      </c>
      <c r="C177" s="14" t="s">
        <v>182</v>
      </c>
      <c r="D177" s="15">
        <v>35</v>
      </c>
      <c r="E177" s="75"/>
      <c r="F177" s="16">
        <f t="shared" si="5"/>
        <v>0</v>
      </c>
    </row>
    <row r="178" spans="1:6" ht="42.75">
      <c r="A178" s="12" t="s">
        <v>519</v>
      </c>
      <c r="B178" s="13" t="s">
        <v>117</v>
      </c>
      <c r="E178" s="75"/>
      <c r="F178" s="16">
        <f t="shared" si="5"/>
        <v>0</v>
      </c>
    </row>
    <row r="179" spans="1:6" ht="14.25">
      <c r="A179" s="12" t="s">
        <v>657</v>
      </c>
      <c r="B179" s="13" t="s">
        <v>114</v>
      </c>
      <c r="C179" s="14" t="s">
        <v>45</v>
      </c>
      <c r="D179" s="15">
        <v>5</v>
      </c>
      <c r="E179" s="75"/>
      <c r="F179" s="16">
        <f t="shared" si="5"/>
        <v>0</v>
      </c>
    </row>
    <row r="180" spans="1:6" ht="14.25">
      <c r="A180" s="12" t="s">
        <v>658</v>
      </c>
      <c r="B180" s="13" t="s">
        <v>115</v>
      </c>
      <c r="C180" s="14" t="s">
        <v>105</v>
      </c>
      <c r="D180" s="15">
        <v>5</v>
      </c>
      <c r="E180" s="75"/>
      <c r="F180" s="16">
        <f t="shared" si="5"/>
        <v>0</v>
      </c>
    </row>
    <row r="181" spans="1:6" ht="14.25">
      <c r="A181" s="12" t="s">
        <v>659</v>
      </c>
      <c r="B181" s="13" t="s">
        <v>116</v>
      </c>
      <c r="C181" s="14" t="s">
        <v>37</v>
      </c>
      <c r="D181" s="15">
        <v>2</v>
      </c>
      <c r="E181" s="75"/>
      <c r="F181" s="16">
        <f t="shared" si="5"/>
        <v>0</v>
      </c>
    </row>
    <row r="182" spans="1:6" ht="14.25">
      <c r="A182" s="12" t="s">
        <v>660</v>
      </c>
      <c r="B182" s="13" t="s">
        <v>172</v>
      </c>
      <c r="C182" s="14" t="s">
        <v>105</v>
      </c>
      <c r="D182" s="15">
        <v>50</v>
      </c>
      <c r="E182" s="75"/>
      <c r="F182" s="16">
        <f t="shared" si="5"/>
        <v>0</v>
      </c>
    </row>
    <row r="183" spans="1:6" ht="14.25">
      <c r="A183" s="12" t="s">
        <v>661</v>
      </c>
      <c r="B183" s="50" t="s">
        <v>650</v>
      </c>
      <c r="C183" s="14" t="s">
        <v>182</v>
      </c>
      <c r="D183" s="15">
        <v>35</v>
      </c>
      <c r="E183" s="75"/>
      <c r="F183" s="16">
        <f t="shared" si="5"/>
        <v>0</v>
      </c>
    </row>
    <row r="184" spans="1:6" ht="42.75">
      <c r="A184" s="12" t="s">
        <v>520</v>
      </c>
      <c r="B184" s="13" t="s">
        <v>642</v>
      </c>
      <c r="C184" s="14" t="s">
        <v>105</v>
      </c>
      <c r="D184" s="15">
        <v>100</v>
      </c>
      <c r="E184" s="75"/>
      <c r="F184" s="16">
        <f t="shared" si="5"/>
        <v>0</v>
      </c>
    </row>
    <row r="185" spans="1:6" ht="14.25">
      <c r="A185" s="12" t="s">
        <v>530</v>
      </c>
      <c r="B185" s="50" t="s">
        <v>651</v>
      </c>
      <c r="E185" s="75"/>
      <c r="F185" s="16">
        <f t="shared" si="5"/>
        <v>0</v>
      </c>
    </row>
    <row r="186" spans="1:6" ht="71.25">
      <c r="A186" s="12" t="s">
        <v>55</v>
      </c>
      <c r="B186" s="50" t="s">
        <v>649</v>
      </c>
      <c r="E186" s="75"/>
      <c r="F186" s="16">
        <f t="shared" si="5"/>
        <v>0</v>
      </c>
    </row>
    <row r="187" spans="2:6" ht="28.5">
      <c r="B187" s="50" t="s">
        <v>662</v>
      </c>
      <c r="E187" s="75"/>
      <c r="F187" s="16">
        <f t="shared" si="5"/>
        <v>0</v>
      </c>
    </row>
    <row r="188" spans="1:6" ht="57">
      <c r="A188" s="12" t="s">
        <v>98</v>
      </c>
      <c r="B188" s="13" t="s">
        <v>647</v>
      </c>
      <c r="C188" s="14" t="s">
        <v>26</v>
      </c>
      <c r="D188" s="15">
        <v>1</v>
      </c>
      <c r="E188" s="75"/>
      <c r="F188" s="16">
        <f t="shared" si="5"/>
        <v>0</v>
      </c>
    </row>
    <row r="189" spans="1:6" ht="42.75">
      <c r="A189" s="12" t="s">
        <v>98</v>
      </c>
      <c r="B189" s="13" t="s">
        <v>113</v>
      </c>
      <c r="E189" s="75"/>
      <c r="F189" s="16">
        <f t="shared" si="5"/>
        <v>0</v>
      </c>
    </row>
    <row r="190" spans="1:6" ht="14.25">
      <c r="A190" s="12" t="s">
        <v>48</v>
      </c>
      <c r="B190" s="13" t="s">
        <v>114</v>
      </c>
      <c r="C190" s="14" t="s">
        <v>45</v>
      </c>
      <c r="D190" s="15">
        <v>2</v>
      </c>
      <c r="E190" s="75"/>
      <c r="F190" s="16">
        <f t="shared" si="5"/>
        <v>0</v>
      </c>
    </row>
    <row r="191" spans="1:6" ht="14.25">
      <c r="A191" s="12" t="s">
        <v>50</v>
      </c>
      <c r="B191" s="13" t="s">
        <v>115</v>
      </c>
      <c r="C191" s="14" t="s">
        <v>105</v>
      </c>
      <c r="D191" s="15">
        <v>2</v>
      </c>
      <c r="E191" s="75"/>
      <c r="F191" s="16">
        <f t="shared" si="5"/>
        <v>0</v>
      </c>
    </row>
    <row r="192" spans="1:6" ht="14.25">
      <c r="A192" s="12" t="s">
        <v>52</v>
      </c>
      <c r="B192" s="13" t="s">
        <v>116</v>
      </c>
      <c r="C192" s="14" t="s">
        <v>37</v>
      </c>
      <c r="D192" s="15">
        <v>1</v>
      </c>
      <c r="E192" s="75"/>
      <c r="F192" s="16">
        <f t="shared" si="5"/>
        <v>0</v>
      </c>
    </row>
    <row r="193" spans="1:6" ht="14.25">
      <c r="A193" s="12" t="s">
        <v>171</v>
      </c>
      <c r="B193" s="13" t="s">
        <v>172</v>
      </c>
      <c r="C193" s="14" t="s">
        <v>105</v>
      </c>
      <c r="D193" s="15">
        <v>16</v>
      </c>
      <c r="E193" s="75"/>
      <c r="F193" s="16">
        <f t="shared" si="5"/>
        <v>0</v>
      </c>
    </row>
    <row r="194" spans="1:6" ht="42.75">
      <c r="A194" s="12" t="s">
        <v>155</v>
      </c>
      <c r="B194" s="13" t="s">
        <v>117</v>
      </c>
      <c r="E194" s="75"/>
      <c r="F194" s="16">
        <f t="shared" si="5"/>
        <v>0</v>
      </c>
    </row>
    <row r="195" spans="1:6" ht="14.25">
      <c r="A195" s="12" t="s">
        <v>94</v>
      </c>
      <c r="B195" s="13" t="s">
        <v>114</v>
      </c>
      <c r="C195" s="14" t="s">
        <v>45</v>
      </c>
      <c r="D195" s="15">
        <v>2</v>
      </c>
      <c r="E195" s="75"/>
      <c r="F195" s="16">
        <f t="shared" si="5"/>
        <v>0</v>
      </c>
    </row>
    <row r="196" spans="1:6" ht="14.25">
      <c r="A196" s="12" t="s">
        <v>96</v>
      </c>
      <c r="B196" s="13" t="s">
        <v>115</v>
      </c>
      <c r="C196" s="14" t="s">
        <v>105</v>
      </c>
      <c r="D196" s="15">
        <v>2</v>
      </c>
      <c r="E196" s="75"/>
      <c r="F196" s="16">
        <f t="shared" si="5"/>
        <v>0</v>
      </c>
    </row>
    <row r="197" spans="1:6" ht="14.25">
      <c r="A197" s="12" t="s">
        <v>335</v>
      </c>
      <c r="B197" s="13" t="s">
        <v>116</v>
      </c>
      <c r="C197" s="14" t="s">
        <v>37</v>
      </c>
      <c r="D197" s="15">
        <v>1</v>
      </c>
      <c r="E197" s="75"/>
      <c r="F197" s="16">
        <f t="shared" si="5"/>
        <v>0</v>
      </c>
    </row>
    <row r="198" spans="1:6" ht="14.25">
      <c r="A198" s="12" t="s">
        <v>336</v>
      </c>
      <c r="B198" s="13" t="s">
        <v>172</v>
      </c>
      <c r="C198" s="14" t="s">
        <v>105</v>
      </c>
      <c r="D198" s="15">
        <v>16</v>
      </c>
      <c r="E198" s="75"/>
      <c r="F198" s="16">
        <f t="shared" si="5"/>
        <v>0</v>
      </c>
    </row>
    <row r="199" spans="1:6" ht="42.75">
      <c r="A199" s="12" t="s">
        <v>141</v>
      </c>
      <c r="B199" s="13" t="s">
        <v>642</v>
      </c>
      <c r="C199" s="14" t="s">
        <v>105</v>
      </c>
      <c r="D199" s="15">
        <v>15</v>
      </c>
      <c r="E199" s="75"/>
      <c r="F199" s="16">
        <f t="shared" si="5"/>
        <v>0</v>
      </c>
    </row>
    <row r="200" spans="1:6" ht="57">
      <c r="A200" s="12" t="s">
        <v>143</v>
      </c>
      <c r="B200" s="13" t="s">
        <v>643</v>
      </c>
      <c r="C200" s="14" t="s">
        <v>37</v>
      </c>
      <c r="D200" s="15">
        <v>28</v>
      </c>
      <c r="E200" s="75"/>
      <c r="F200" s="16">
        <f>E200*D200</f>
        <v>0</v>
      </c>
    </row>
    <row r="201" spans="1:230" s="83" customFormat="1" ht="15">
      <c r="A201" s="81"/>
      <c r="B201" s="43" t="s">
        <v>121</v>
      </c>
      <c r="C201" s="63"/>
      <c r="D201" s="47"/>
      <c r="E201" s="79"/>
      <c r="F201" s="48">
        <f>SUM(F165:F200)</f>
        <v>0</v>
      </c>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48"/>
      <c r="HC201" s="48"/>
      <c r="HD201" s="48"/>
      <c r="HE201" s="48"/>
      <c r="HF201" s="48"/>
      <c r="HG201" s="48"/>
      <c r="HH201" s="48"/>
      <c r="HI201" s="48"/>
      <c r="HJ201" s="48"/>
      <c r="HK201" s="48"/>
      <c r="HL201" s="48"/>
      <c r="HM201" s="48"/>
      <c r="HN201" s="48"/>
      <c r="HO201" s="48"/>
      <c r="HP201" s="48"/>
      <c r="HQ201" s="48"/>
      <c r="HR201" s="48"/>
      <c r="HS201" s="48"/>
      <c r="HT201" s="48"/>
      <c r="HU201" s="48"/>
      <c r="HV201" s="48"/>
    </row>
    <row r="202" ht="14.25"/>
    <row r="203" spans="1:5" ht="15">
      <c r="A203" s="81" t="s">
        <v>15</v>
      </c>
      <c r="B203" s="43" t="s">
        <v>503</v>
      </c>
      <c r="E203" s="75"/>
    </row>
    <row r="204" spans="1:6" ht="15">
      <c r="A204" s="81" t="s">
        <v>494</v>
      </c>
      <c r="B204" s="43" t="s">
        <v>509</v>
      </c>
      <c r="E204" s="75"/>
      <c r="F204" s="16">
        <f aca="true" t="shared" si="6" ref="F204:F258">D204*E204</f>
        <v>0</v>
      </c>
    </row>
    <row r="205" spans="1:6" ht="28.5">
      <c r="A205" s="12" t="s">
        <v>44</v>
      </c>
      <c r="B205" s="13" t="s">
        <v>302</v>
      </c>
      <c r="C205" s="14" t="s">
        <v>45</v>
      </c>
      <c r="D205" s="15">
        <v>10</v>
      </c>
      <c r="E205" s="75"/>
      <c r="F205" s="16">
        <f t="shared" si="6"/>
        <v>0</v>
      </c>
    </row>
    <row r="206" spans="1:6" ht="14.25">
      <c r="A206" s="12" t="s">
        <v>112</v>
      </c>
      <c r="B206" s="13" t="s">
        <v>174</v>
      </c>
      <c r="E206" s="75"/>
      <c r="F206" s="16">
        <f t="shared" si="6"/>
        <v>0</v>
      </c>
    </row>
    <row r="207" spans="2:6" ht="185.25">
      <c r="B207" s="13" t="s">
        <v>739</v>
      </c>
      <c r="E207" s="75"/>
      <c r="F207" s="16">
        <f t="shared" si="6"/>
        <v>0</v>
      </c>
    </row>
    <row r="208" spans="1:6" ht="85.5">
      <c r="A208" s="12" t="s">
        <v>48</v>
      </c>
      <c r="B208" s="13" t="s">
        <v>122</v>
      </c>
      <c r="C208" s="14" t="s">
        <v>45</v>
      </c>
      <c r="D208" s="15">
        <v>34</v>
      </c>
      <c r="E208" s="75"/>
      <c r="F208" s="16">
        <f t="shared" si="6"/>
        <v>0</v>
      </c>
    </row>
    <row r="209" spans="1:6" ht="28.5">
      <c r="A209" s="12" t="s">
        <v>50</v>
      </c>
      <c r="B209" s="13" t="s">
        <v>137</v>
      </c>
      <c r="C209" s="14" t="s">
        <v>45</v>
      </c>
      <c r="D209" s="15">
        <v>34</v>
      </c>
      <c r="E209" s="75"/>
      <c r="F209" s="16">
        <f t="shared" si="6"/>
        <v>0</v>
      </c>
    </row>
    <row r="210" spans="1:6" ht="128.25">
      <c r="A210" s="12" t="s">
        <v>52</v>
      </c>
      <c r="B210" s="13" t="s">
        <v>123</v>
      </c>
      <c r="C210" s="14" t="s">
        <v>45</v>
      </c>
      <c r="D210" s="15">
        <v>10</v>
      </c>
      <c r="E210" s="75"/>
      <c r="F210" s="16">
        <f t="shared" si="6"/>
        <v>0</v>
      </c>
    </row>
    <row r="211" spans="1:6" ht="71.25">
      <c r="A211" s="12" t="s">
        <v>171</v>
      </c>
      <c r="B211" s="13" t="s">
        <v>177</v>
      </c>
      <c r="C211" s="14" t="s">
        <v>45</v>
      </c>
      <c r="D211" s="15">
        <v>10</v>
      </c>
      <c r="E211" s="75"/>
      <c r="F211" s="16">
        <f t="shared" si="6"/>
        <v>0</v>
      </c>
    </row>
    <row r="212" spans="1:6" ht="99.75">
      <c r="A212" s="12" t="s">
        <v>332</v>
      </c>
      <c r="B212" s="13" t="s">
        <v>124</v>
      </c>
      <c r="C212" s="14" t="s">
        <v>45</v>
      </c>
      <c r="D212" s="15">
        <v>14</v>
      </c>
      <c r="E212" s="75"/>
      <c r="F212" s="16">
        <f t="shared" si="6"/>
        <v>0</v>
      </c>
    </row>
    <row r="213" spans="1:6" ht="71.25">
      <c r="A213" s="12" t="s">
        <v>333</v>
      </c>
      <c r="B213" s="13" t="s">
        <v>175</v>
      </c>
      <c r="C213" s="14" t="s">
        <v>105</v>
      </c>
      <c r="D213" s="15">
        <v>30</v>
      </c>
      <c r="E213" s="75"/>
      <c r="F213" s="16">
        <f t="shared" si="6"/>
        <v>0</v>
      </c>
    </row>
    <row r="214" spans="1:6" ht="85.5">
      <c r="A214" s="12" t="s">
        <v>334</v>
      </c>
      <c r="B214" s="13" t="s">
        <v>128</v>
      </c>
      <c r="C214" s="14" t="s">
        <v>105</v>
      </c>
      <c r="D214" s="15">
        <v>20</v>
      </c>
      <c r="E214" s="75"/>
      <c r="F214" s="16">
        <f t="shared" si="6"/>
        <v>0</v>
      </c>
    </row>
    <row r="215" spans="1:6" ht="14.25">
      <c r="A215" s="12" t="s">
        <v>155</v>
      </c>
      <c r="B215" s="13" t="s">
        <v>303</v>
      </c>
      <c r="E215" s="75"/>
      <c r="F215" s="16">
        <f t="shared" si="6"/>
        <v>0</v>
      </c>
    </row>
    <row r="216" spans="1:6" ht="28.5">
      <c r="A216" s="12" t="s">
        <v>94</v>
      </c>
      <c r="B216" s="13" t="s">
        <v>740</v>
      </c>
      <c r="C216" s="14" t="s">
        <v>26</v>
      </c>
      <c r="D216" s="15">
        <v>1</v>
      </c>
      <c r="E216" s="75"/>
      <c r="F216" s="16">
        <f>D216*E216</f>
        <v>0</v>
      </c>
    </row>
    <row r="217" spans="1:6" ht="85.5">
      <c r="A217" s="12" t="s">
        <v>96</v>
      </c>
      <c r="B217" s="13" t="s">
        <v>122</v>
      </c>
      <c r="C217" s="14" t="s">
        <v>45</v>
      </c>
      <c r="D217" s="15">
        <v>5.6</v>
      </c>
      <c r="E217" s="75"/>
      <c r="F217" s="16">
        <f t="shared" si="6"/>
        <v>0</v>
      </c>
    </row>
    <row r="218" spans="1:6" ht="128.25">
      <c r="A218" s="12" t="s">
        <v>335</v>
      </c>
      <c r="B218" s="13" t="s">
        <v>123</v>
      </c>
      <c r="C218" s="14" t="s">
        <v>45</v>
      </c>
      <c r="D218" s="15">
        <v>1</v>
      </c>
      <c r="E218" s="75"/>
      <c r="F218" s="16">
        <f t="shared" si="6"/>
        <v>0</v>
      </c>
    </row>
    <row r="219" spans="1:6" ht="99.75">
      <c r="A219" s="12" t="s">
        <v>336</v>
      </c>
      <c r="B219" s="13" t="s">
        <v>124</v>
      </c>
      <c r="C219" s="14" t="s">
        <v>45</v>
      </c>
      <c r="D219" s="15">
        <v>2</v>
      </c>
      <c r="E219" s="75"/>
      <c r="F219" s="16">
        <f t="shared" si="6"/>
        <v>0</v>
      </c>
    </row>
    <row r="220" spans="1:6" ht="71.25">
      <c r="A220" s="12" t="s">
        <v>337</v>
      </c>
      <c r="B220" s="13" t="s">
        <v>175</v>
      </c>
      <c r="C220" s="14" t="s">
        <v>105</v>
      </c>
      <c r="D220" s="15">
        <v>6</v>
      </c>
      <c r="E220" s="75"/>
      <c r="F220" s="16">
        <f t="shared" si="6"/>
        <v>0</v>
      </c>
    </row>
    <row r="221" spans="1:6" ht="85.5">
      <c r="A221" s="12" t="s">
        <v>478</v>
      </c>
      <c r="B221" s="13" t="s">
        <v>128</v>
      </c>
      <c r="C221" s="14" t="s">
        <v>126</v>
      </c>
      <c r="D221" s="15">
        <v>12</v>
      </c>
      <c r="E221" s="75"/>
      <c r="F221" s="16">
        <f t="shared" si="6"/>
        <v>0</v>
      </c>
    </row>
    <row r="222" spans="1:6" ht="14.25">
      <c r="A222" s="12" t="s">
        <v>141</v>
      </c>
      <c r="B222" s="13" t="s">
        <v>304</v>
      </c>
      <c r="E222" s="75"/>
      <c r="F222" s="16">
        <f t="shared" si="6"/>
        <v>0</v>
      </c>
    </row>
    <row r="223" spans="1:6" ht="85.5">
      <c r="A223" s="12" t="s">
        <v>338</v>
      </c>
      <c r="B223" s="13" t="s">
        <v>122</v>
      </c>
      <c r="C223" s="14" t="s">
        <v>45</v>
      </c>
      <c r="D223" s="15">
        <v>8.5</v>
      </c>
      <c r="E223" s="75"/>
      <c r="F223" s="16">
        <f t="shared" si="6"/>
        <v>0</v>
      </c>
    </row>
    <row r="224" spans="1:6" ht="28.5">
      <c r="A224" s="12" t="s">
        <v>339</v>
      </c>
      <c r="B224" s="13" t="s">
        <v>137</v>
      </c>
      <c r="C224" s="14" t="s">
        <v>45</v>
      </c>
      <c r="D224" s="15">
        <v>8</v>
      </c>
      <c r="E224" s="75"/>
      <c r="F224" s="16">
        <f t="shared" si="6"/>
        <v>0</v>
      </c>
    </row>
    <row r="225" spans="1:6" ht="99.75">
      <c r="A225" s="12" t="s">
        <v>340</v>
      </c>
      <c r="B225" s="13" t="s">
        <v>124</v>
      </c>
      <c r="C225" s="14" t="s">
        <v>45</v>
      </c>
      <c r="D225" s="15">
        <v>2</v>
      </c>
      <c r="E225" s="75"/>
      <c r="F225" s="16">
        <f t="shared" si="6"/>
        <v>0</v>
      </c>
    </row>
    <row r="226" spans="1:6" ht="71.25">
      <c r="A226" s="12" t="s">
        <v>341</v>
      </c>
      <c r="B226" s="13" t="s">
        <v>125</v>
      </c>
      <c r="C226" s="14" t="s">
        <v>126</v>
      </c>
      <c r="D226" s="15">
        <v>3</v>
      </c>
      <c r="E226" s="75"/>
      <c r="F226" s="16">
        <f t="shared" si="6"/>
        <v>0</v>
      </c>
    </row>
    <row r="227" spans="1:6" ht="42.75">
      <c r="A227" s="12" t="s">
        <v>342</v>
      </c>
      <c r="B227" s="13" t="s">
        <v>142</v>
      </c>
      <c r="C227" s="14" t="s">
        <v>37</v>
      </c>
      <c r="D227" s="15">
        <v>2</v>
      </c>
      <c r="E227" s="75"/>
      <c r="F227" s="16">
        <f t="shared" si="6"/>
        <v>0</v>
      </c>
    </row>
    <row r="228" spans="1:6" ht="85.5">
      <c r="A228" s="12" t="s">
        <v>343</v>
      </c>
      <c r="B228" s="13" t="s">
        <v>128</v>
      </c>
      <c r="C228" s="14" t="s">
        <v>126</v>
      </c>
      <c r="D228" s="15">
        <v>10</v>
      </c>
      <c r="E228" s="75"/>
      <c r="F228" s="16">
        <f t="shared" si="6"/>
        <v>0</v>
      </c>
    </row>
    <row r="229" spans="1:6" ht="14.25">
      <c r="A229" s="12" t="s">
        <v>143</v>
      </c>
      <c r="B229" s="13" t="s">
        <v>305</v>
      </c>
      <c r="E229" s="75"/>
      <c r="F229" s="16">
        <f t="shared" si="6"/>
        <v>0</v>
      </c>
    </row>
    <row r="230" spans="1:6" ht="85.5">
      <c r="A230" s="12" t="s">
        <v>344</v>
      </c>
      <c r="B230" s="13" t="s">
        <v>122</v>
      </c>
      <c r="C230" s="14" t="s">
        <v>45</v>
      </c>
      <c r="D230" s="15">
        <v>2</v>
      </c>
      <c r="E230" s="75"/>
      <c r="F230" s="16">
        <f t="shared" si="6"/>
        <v>0</v>
      </c>
    </row>
    <row r="231" spans="1:6" ht="28.5">
      <c r="A231" s="12" t="s">
        <v>345</v>
      </c>
      <c r="B231" s="13" t="s">
        <v>137</v>
      </c>
      <c r="C231" s="14" t="s">
        <v>45</v>
      </c>
      <c r="D231" s="15">
        <v>2</v>
      </c>
      <c r="E231" s="75"/>
      <c r="F231" s="16">
        <f t="shared" si="6"/>
        <v>0</v>
      </c>
    </row>
    <row r="232" spans="1:6" ht="71.25">
      <c r="A232" s="12" t="s">
        <v>346</v>
      </c>
      <c r="B232" s="13" t="s">
        <v>177</v>
      </c>
      <c r="C232" s="14" t="s">
        <v>45</v>
      </c>
      <c r="D232" s="15">
        <v>1</v>
      </c>
      <c r="E232" s="75"/>
      <c r="F232" s="16">
        <f t="shared" si="6"/>
        <v>0</v>
      </c>
    </row>
    <row r="233" spans="1:6" ht="14.25">
      <c r="A233" s="12" t="s">
        <v>347</v>
      </c>
      <c r="B233" s="13" t="s">
        <v>306</v>
      </c>
      <c r="C233" s="14" t="s">
        <v>37</v>
      </c>
      <c r="D233" s="15">
        <v>2</v>
      </c>
      <c r="E233" s="75"/>
      <c r="F233" s="16">
        <f t="shared" si="6"/>
        <v>0</v>
      </c>
    </row>
    <row r="234" spans="1:6" ht="42.75">
      <c r="A234" s="12" t="s">
        <v>348</v>
      </c>
      <c r="B234" s="13" t="s">
        <v>142</v>
      </c>
      <c r="C234" s="14" t="s">
        <v>37</v>
      </c>
      <c r="D234" s="15">
        <v>4</v>
      </c>
      <c r="E234" s="75"/>
      <c r="F234" s="16">
        <f t="shared" si="6"/>
        <v>0</v>
      </c>
    </row>
    <row r="235" spans="1:6" ht="14.25">
      <c r="A235" s="12" t="s">
        <v>178</v>
      </c>
      <c r="B235" s="13" t="s">
        <v>307</v>
      </c>
      <c r="E235" s="75"/>
      <c r="F235" s="16">
        <f t="shared" si="6"/>
        <v>0</v>
      </c>
    </row>
    <row r="236" spans="1:6" ht="85.5">
      <c r="A236" s="12" t="s">
        <v>349</v>
      </c>
      <c r="B236" s="13" t="s">
        <v>122</v>
      </c>
      <c r="C236" s="14" t="s">
        <v>45</v>
      </c>
      <c r="D236" s="15">
        <v>2</v>
      </c>
      <c r="E236" s="75"/>
      <c r="F236" s="16">
        <f t="shared" si="6"/>
        <v>0</v>
      </c>
    </row>
    <row r="237" spans="1:6" ht="28.5">
      <c r="A237" s="12" t="s">
        <v>350</v>
      </c>
      <c r="B237" s="13" t="s">
        <v>137</v>
      </c>
      <c r="C237" s="14" t="s">
        <v>45</v>
      </c>
      <c r="D237" s="15">
        <v>2</v>
      </c>
      <c r="E237" s="75"/>
      <c r="F237" s="16">
        <f t="shared" si="6"/>
        <v>0</v>
      </c>
    </row>
    <row r="238" spans="1:6" ht="71.25">
      <c r="A238" s="12" t="s">
        <v>351</v>
      </c>
      <c r="B238" s="13" t="s">
        <v>177</v>
      </c>
      <c r="C238" s="14" t="s">
        <v>45</v>
      </c>
      <c r="D238" s="15">
        <v>1</v>
      </c>
      <c r="E238" s="75"/>
      <c r="F238" s="16">
        <f t="shared" si="6"/>
        <v>0</v>
      </c>
    </row>
    <row r="239" spans="1:6" ht="99.75">
      <c r="A239" s="12" t="s">
        <v>352</v>
      </c>
      <c r="B239" s="13" t="s">
        <v>124</v>
      </c>
      <c r="C239" s="14" t="s">
        <v>45</v>
      </c>
      <c r="D239" s="15">
        <v>0.1</v>
      </c>
      <c r="E239" s="75"/>
      <c r="F239" s="16">
        <f t="shared" si="6"/>
        <v>0</v>
      </c>
    </row>
    <row r="240" spans="1:6" ht="14.25">
      <c r="A240" s="12" t="s">
        <v>183</v>
      </c>
      <c r="B240" s="13" t="s">
        <v>308</v>
      </c>
      <c r="E240" s="75"/>
      <c r="F240" s="16">
        <f t="shared" si="6"/>
        <v>0</v>
      </c>
    </row>
    <row r="241" spans="1:6" ht="85.5">
      <c r="A241" s="12" t="s">
        <v>353</v>
      </c>
      <c r="B241" s="13" t="s">
        <v>309</v>
      </c>
      <c r="C241" s="14" t="s">
        <v>45</v>
      </c>
      <c r="D241" s="15">
        <v>0.2</v>
      </c>
      <c r="E241" s="75"/>
      <c r="F241" s="16">
        <f t="shared" si="6"/>
        <v>0</v>
      </c>
    </row>
    <row r="242" spans="1:6" ht="28.5">
      <c r="A242" s="12" t="s">
        <v>354</v>
      </c>
      <c r="B242" s="13" t="s">
        <v>137</v>
      </c>
      <c r="C242" s="14" t="s">
        <v>45</v>
      </c>
      <c r="D242" s="15">
        <v>0.2</v>
      </c>
      <c r="E242" s="75"/>
      <c r="F242" s="16">
        <f t="shared" si="6"/>
        <v>0</v>
      </c>
    </row>
    <row r="243" spans="1:6" ht="85.5">
      <c r="A243" s="12" t="s">
        <v>355</v>
      </c>
      <c r="B243" s="13" t="s">
        <v>177</v>
      </c>
      <c r="C243" s="14" t="s">
        <v>45</v>
      </c>
      <c r="D243" s="15">
        <v>0.1</v>
      </c>
      <c r="E243" s="75"/>
      <c r="F243" s="16">
        <f t="shared" si="6"/>
        <v>0</v>
      </c>
    </row>
    <row r="244" spans="1:6" ht="114">
      <c r="A244" s="12" t="s">
        <v>356</v>
      </c>
      <c r="B244" s="13" t="s">
        <v>124</v>
      </c>
      <c r="C244" s="14" t="s">
        <v>45</v>
      </c>
      <c r="D244" s="15">
        <v>0.1</v>
      </c>
      <c r="E244" s="75"/>
      <c r="F244" s="16">
        <f t="shared" si="6"/>
        <v>0</v>
      </c>
    </row>
    <row r="245" spans="1:6" ht="14.25">
      <c r="A245" s="12" t="s">
        <v>184</v>
      </c>
      <c r="B245" s="13" t="s">
        <v>310</v>
      </c>
      <c r="E245" s="75"/>
      <c r="F245" s="16">
        <f t="shared" si="6"/>
        <v>0</v>
      </c>
    </row>
    <row r="246" spans="1:6" ht="99.75">
      <c r="A246" s="12" t="s">
        <v>358</v>
      </c>
      <c r="B246" s="13" t="s">
        <v>122</v>
      </c>
      <c r="C246" s="14" t="s">
        <v>45</v>
      </c>
      <c r="D246" s="15">
        <v>15.2</v>
      </c>
      <c r="E246" s="75"/>
      <c r="F246" s="16">
        <f t="shared" si="6"/>
        <v>0</v>
      </c>
    </row>
    <row r="247" spans="1:6" ht="28.5">
      <c r="A247" s="12" t="s">
        <v>359</v>
      </c>
      <c r="B247" s="13" t="s">
        <v>137</v>
      </c>
      <c r="C247" s="14" t="s">
        <v>45</v>
      </c>
      <c r="D247" s="15">
        <v>15</v>
      </c>
      <c r="E247" s="75"/>
      <c r="F247" s="16">
        <f t="shared" si="6"/>
        <v>0</v>
      </c>
    </row>
    <row r="248" spans="1:6" ht="85.5">
      <c r="A248" s="12" t="s">
        <v>360</v>
      </c>
      <c r="B248" s="13" t="s">
        <v>177</v>
      </c>
      <c r="C248" s="14" t="s">
        <v>45</v>
      </c>
      <c r="D248" s="15">
        <v>8</v>
      </c>
      <c r="E248" s="75"/>
      <c r="F248" s="16">
        <f t="shared" si="6"/>
        <v>0</v>
      </c>
    </row>
    <row r="249" spans="1:6" ht="57">
      <c r="A249" s="12" t="s">
        <v>361</v>
      </c>
      <c r="B249" s="13" t="s">
        <v>311</v>
      </c>
      <c r="C249" s="14" t="s">
        <v>37</v>
      </c>
      <c r="D249" s="15">
        <v>14</v>
      </c>
      <c r="E249" s="75"/>
      <c r="F249" s="16">
        <f t="shared" si="6"/>
        <v>0</v>
      </c>
    </row>
    <row r="250" spans="1:6" ht="114">
      <c r="A250" s="12" t="s">
        <v>362</v>
      </c>
      <c r="B250" s="13" t="s">
        <v>124</v>
      </c>
      <c r="C250" s="14" t="s">
        <v>45</v>
      </c>
      <c r="D250" s="15">
        <v>2</v>
      </c>
      <c r="E250" s="75"/>
      <c r="F250" s="16">
        <f t="shared" si="6"/>
        <v>0</v>
      </c>
    </row>
    <row r="251" spans="1:6" ht="85.5">
      <c r="A251" s="12" t="s">
        <v>363</v>
      </c>
      <c r="B251" s="13" t="s">
        <v>125</v>
      </c>
      <c r="C251" s="14" t="s">
        <v>126</v>
      </c>
      <c r="D251" s="15">
        <v>2</v>
      </c>
      <c r="E251" s="75"/>
      <c r="F251" s="16">
        <f t="shared" si="6"/>
        <v>0</v>
      </c>
    </row>
    <row r="252" spans="1:6" ht="99.75">
      <c r="A252" s="12" t="s">
        <v>364</v>
      </c>
      <c r="B252" s="13" t="s">
        <v>128</v>
      </c>
      <c r="C252" s="14" t="s">
        <v>126</v>
      </c>
      <c r="D252" s="15">
        <v>8</v>
      </c>
      <c r="E252" s="75"/>
      <c r="F252" s="16">
        <f t="shared" si="6"/>
        <v>0</v>
      </c>
    </row>
    <row r="253" spans="1:6" ht="14.25">
      <c r="A253" s="12" t="s">
        <v>185</v>
      </c>
      <c r="B253" s="13" t="s">
        <v>312</v>
      </c>
      <c r="E253" s="75"/>
      <c r="F253" s="16">
        <f t="shared" si="6"/>
        <v>0</v>
      </c>
    </row>
    <row r="254" spans="1:6" ht="99.75">
      <c r="A254" s="12" t="s">
        <v>365</v>
      </c>
      <c r="B254" s="13" t="s">
        <v>122</v>
      </c>
      <c r="C254" s="14" t="s">
        <v>45</v>
      </c>
      <c r="D254" s="15">
        <v>51</v>
      </c>
      <c r="E254" s="75"/>
      <c r="F254" s="16">
        <f t="shared" si="6"/>
        <v>0</v>
      </c>
    </row>
    <row r="255" spans="1:6" ht="28.5">
      <c r="A255" s="12" t="s">
        <v>366</v>
      </c>
      <c r="B255" s="13" t="s">
        <v>137</v>
      </c>
      <c r="C255" s="14" t="s">
        <v>45</v>
      </c>
      <c r="D255" s="15">
        <v>30</v>
      </c>
      <c r="E255" s="75"/>
      <c r="F255" s="16">
        <f t="shared" si="6"/>
        <v>0</v>
      </c>
    </row>
    <row r="256" spans="1:6" ht="85.5">
      <c r="A256" s="12" t="s">
        <v>367</v>
      </c>
      <c r="B256" s="13" t="s">
        <v>177</v>
      </c>
      <c r="C256" s="14" t="s">
        <v>45</v>
      </c>
      <c r="D256" s="15">
        <v>20</v>
      </c>
      <c r="E256" s="75"/>
      <c r="F256" s="16">
        <f t="shared" si="6"/>
        <v>0</v>
      </c>
    </row>
    <row r="257" spans="1:6" ht="114">
      <c r="A257" s="12" t="s">
        <v>368</v>
      </c>
      <c r="B257" s="13" t="s">
        <v>124</v>
      </c>
      <c r="C257" s="14" t="s">
        <v>45</v>
      </c>
      <c r="D257" s="15">
        <v>3</v>
      </c>
      <c r="E257" s="75"/>
      <c r="F257" s="16">
        <f t="shared" si="6"/>
        <v>0</v>
      </c>
    </row>
    <row r="258" spans="1:6" ht="85.5">
      <c r="A258" s="12" t="s">
        <v>369</v>
      </c>
      <c r="B258" s="13" t="s">
        <v>125</v>
      </c>
      <c r="C258" s="14" t="s">
        <v>126</v>
      </c>
      <c r="D258" s="15">
        <v>8</v>
      </c>
      <c r="E258" s="75"/>
      <c r="F258" s="16">
        <f t="shared" si="6"/>
        <v>0</v>
      </c>
    </row>
    <row r="259" spans="1:6" ht="99.75">
      <c r="A259" s="12" t="s">
        <v>370</v>
      </c>
      <c r="B259" s="13" t="s">
        <v>128</v>
      </c>
      <c r="C259" s="14" t="s">
        <v>126</v>
      </c>
      <c r="D259" s="15">
        <v>70</v>
      </c>
      <c r="E259" s="75"/>
      <c r="F259" s="16">
        <f>D259*E259</f>
        <v>0</v>
      </c>
    </row>
    <row r="260" spans="2:6" ht="15">
      <c r="B260" s="43" t="s">
        <v>511</v>
      </c>
      <c r="E260" s="75"/>
      <c r="F260" s="16">
        <f>SUM(F204:F259)</f>
        <v>0</v>
      </c>
    </row>
    <row r="261" ht="14.25">
      <c r="E261" s="75"/>
    </row>
    <row r="262" spans="1:5" ht="15">
      <c r="A262" s="81" t="s">
        <v>495</v>
      </c>
      <c r="B262" s="43" t="s">
        <v>510</v>
      </c>
      <c r="E262" s="75"/>
    </row>
    <row r="263" spans="1:6" ht="28.5">
      <c r="A263" s="12" t="s">
        <v>371</v>
      </c>
      <c r="B263" s="13" t="s">
        <v>302</v>
      </c>
      <c r="C263" s="14" t="s">
        <v>45</v>
      </c>
      <c r="D263" s="15">
        <v>10</v>
      </c>
      <c r="E263" s="75"/>
      <c r="F263" s="16">
        <f aca="true" t="shared" si="7" ref="F263:F326">D263*E263</f>
        <v>0</v>
      </c>
    </row>
    <row r="264" spans="1:6" ht="14.25">
      <c r="A264" s="12" t="s">
        <v>372</v>
      </c>
      <c r="B264" s="13" t="s">
        <v>174</v>
      </c>
      <c r="E264" s="75"/>
      <c r="F264" s="16">
        <f t="shared" si="7"/>
        <v>0</v>
      </c>
    </row>
    <row r="265" spans="1:6" ht="99.75">
      <c r="A265" s="12" t="s">
        <v>373</v>
      </c>
      <c r="B265" s="13" t="s">
        <v>122</v>
      </c>
      <c r="C265" s="14" t="s">
        <v>45</v>
      </c>
      <c r="D265" s="15">
        <v>18</v>
      </c>
      <c r="E265" s="75"/>
      <c r="F265" s="16">
        <f t="shared" si="7"/>
        <v>0</v>
      </c>
    </row>
    <row r="266" spans="1:6" ht="28.5">
      <c r="A266" s="12" t="s">
        <v>374</v>
      </c>
      <c r="B266" s="13" t="s">
        <v>137</v>
      </c>
      <c r="C266" s="14" t="s">
        <v>45</v>
      </c>
      <c r="D266" s="15">
        <v>10</v>
      </c>
      <c r="E266" s="75"/>
      <c r="F266" s="16">
        <f t="shared" si="7"/>
        <v>0</v>
      </c>
    </row>
    <row r="267" spans="1:6" ht="142.5">
      <c r="A267" s="12" t="s">
        <v>375</v>
      </c>
      <c r="B267" s="13" t="s">
        <v>123</v>
      </c>
      <c r="C267" s="14" t="s">
        <v>45</v>
      </c>
      <c r="D267" s="15">
        <v>1</v>
      </c>
      <c r="E267" s="75"/>
      <c r="F267" s="16">
        <f t="shared" si="7"/>
        <v>0</v>
      </c>
    </row>
    <row r="268" spans="1:6" ht="114">
      <c r="A268" s="12" t="s">
        <v>376</v>
      </c>
      <c r="B268" s="13" t="s">
        <v>124</v>
      </c>
      <c r="C268" s="14" t="s">
        <v>45</v>
      </c>
      <c r="D268" s="15">
        <v>1</v>
      </c>
      <c r="E268" s="75"/>
      <c r="F268" s="16">
        <f t="shared" si="7"/>
        <v>0</v>
      </c>
    </row>
    <row r="269" spans="1:6" ht="85.5">
      <c r="A269" s="12" t="s">
        <v>377</v>
      </c>
      <c r="B269" s="13" t="s">
        <v>125</v>
      </c>
      <c r="C269" s="14" t="s">
        <v>126</v>
      </c>
      <c r="D269" s="15">
        <v>10</v>
      </c>
      <c r="E269" s="75"/>
      <c r="F269" s="16">
        <f t="shared" si="7"/>
        <v>0</v>
      </c>
    </row>
    <row r="270" spans="1:6" ht="99.75">
      <c r="A270" s="12" t="s">
        <v>378</v>
      </c>
      <c r="B270" s="13" t="s">
        <v>128</v>
      </c>
      <c r="C270" s="14" t="s">
        <v>126</v>
      </c>
      <c r="D270" s="15">
        <v>12</v>
      </c>
      <c r="E270" s="75"/>
      <c r="F270" s="16">
        <f t="shared" si="7"/>
        <v>0</v>
      </c>
    </row>
    <row r="271" spans="1:6" ht="14.25">
      <c r="A271" s="12" t="s">
        <v>379</v>
      </c>
      <c r="B271" s="13" t="s">
        <v>313</v>
      </c>
      <c r="E271" s="75"/>
      <c r="F271" s="16">
        <f t="shared" si="7"/>
        <v>0</v>
      </c>
    </row>
    <row r="272" spans="1:6" ht="71.25">
      <c r="A272" s="12" t="s">
        <v>380</v>
      </c>
      <c r="B272" s="13" t="s">
        <v>133</v>
      </c>
      <c r="C272" s="14" t="s">
        <v>45</v>
      </c>
      <c r="D272" s="15">
        <v>27</v>
      </c>
      <c r="E272" s="75"/>
      <c r="F272" s="16">
        <f t="shared" si="7"/>
        <v>0</v>
      </c>
    </row>
    <row r="273" spans="1:6" ht="85.5">
      <c r="A273" s="12" t="s">
        <v>381</v>
      </c>
      <c r="B273" s="13" t="s">
        <v>177</v>
      </c>
      <c r="C273" s="14" t="s">
        <v>45</v>
      </c>
      <c r="D273" s="15">
        <v>10</v>
      </c>
      <c r="E273" s="75"/>
      <c r="F273" s="16">
        <f t="shared" si="7"/>
        <v>0</v>
      </c>
    </row>
    <row r="274" spans="1:6" ht="99.75">
      <c r="A274" s="12" t="s">
        <v>382</v>
      </c>
      <c r="B274" s="13" t="s">
        <v>179</v>
      </c>
      <c r="C274" s="14" t="s">
        <v>45</v>
      </c>
      <c r="D274" s="15">
        <v>27</v>
      </c>
      <c r="E274" s="75"/>
      <c r="F274" s="16">
        <f t="shared" si="7"/>
        <v>0</v>
      </c>
    </row>
    <row r="275" spans="1:6" ht="57">
      <c r="A275" s="12" t="s">
        <v>383</v>
      </c>
      <c r="B275" s="13" t="s">
        <v>138</v>
      </c>
      <c r="C275" s="14" t="s">
        <v>45</v>
      </c>
      <c r="D275" s="15">
        <v>4</v>
      </c>
      <c r="E275" s="75"/>
      <c r="F275" s="16">
        <f t="shared" si="7"/>
        <v>0</v>
      </c>
    </row>
    <row r="276" spans="1:6" ht="42.75">
      <c r="A276" s="12" t="s">
        <v>384</v>
      </c>
      <c r="B276" s="13" t="s">
        <v>136</v>
      </c>
      <c r="C276" s="14" t="s">
        <v>126</v>
      </c>
      <c r="D276" s="15">
        <v>6</v>
      </c>
      <c r="E276" s="75"/>
      <c r="F276" s="16">
        <f t="shared" si="7"/>
        <v>0</v>
      </c>
    </row>
    <row r="277" spans="1:6" ht="85.5">
      <c r="A277" s="12" t="s">
        <v>385</v>
      </c>
      <c r="B277" s="13" t="s">
        <v>314</v>
      </c>
      <c r="C277" s="14" t="s">
        <v>45</v>
      </c>
      <c r="D277" s="15">
        <v>27</v>
      </c>
      <c r="E277" s="75"/>
      <c r="F277" s="16">
        <f t="shared" si="7"/>
        <v>0</v>
      </c>
    </row>
    <row r="278" spans="1:6" ht="14.25">
      <c r="A278" s="12" t="s">
        <v>386</v>
      </c>
      <c r="B278" s="13" t="s">
        <v>315</v>
      </c>
      <c r="E278" s="75"/>
      <c r="F278" s="16">
        <f t="shared" si="7"/>
        <v>0</v>
      </c>
    </row>
    <row r="279" spans="1:6" ht="99.75">
      <c r="A279" s="12" t="s">
        <v>387</v>
      </c>
      <c r="B279" s="13" t="s">
        <v>122</v>
      </c>
      <c r="C279" s="14" t="s">
        <v>45</v>
      </c>
      <c r="D279" s="15">
        <v>30</v>
      </c>
      <c r="E279" s="75"/>
      <c r="F279" s="16">
        <f t="shared" si="7"/>
        <v>0</v>
      </c>
    </row>
    <row r="280" spans="1:6" ht="28.5">
      <c r="A280" s="12" t="s">
        <v>388</v>
      </c>
      <c r="B280" s="13" t="s">
        <v>137</v>
      </c>
      <c r="C280" s="14" t="s">
        <v>45</v>
      </c>
      <c r="D280" s="15">
        <v>20</v>
      </c>
      <c r="E280" s="75"/>
      <c r="F280" s="16">
        <f t="shared" si="7"/>
        <v>0</v>
      </c>
    </row>
    <row r="281" spans="1:6" ht="114">
      <c r="A281" s="12" t="s">
        <v>389</v>
      </c>
      <c r="B281" s="13" t="s">
        <v>124</v>
      </c>
      <c r="C281" s="14" t="s">
        <v>45</v>
      </c>
      <c r="D281" s="15">
        <v>2</v>
      </c>
      <c r="E281" s="75"/>
      <c r="F281" s="16">
        <f t="shared" si="7"/>
        <v>0</v>
      </c>
    </row>
    <row r="282" spans="1:6" ht="42.75">
      <c r="A282" s="12" t="s">
        <v>390</v>
      </c>
      <c r="B282" s="13" t="s">
        <v>136</v>
      </c>
      <c r="C282" s="14" t="s">
        <v>126</v>
      </c>
      <c r="D282" s="15">
        <v>20</v>
      </c>
      <c r="E282" s="75"/>
      <c r="F282" s="16">
        <f t="shared" si="7"/>
        <v>0</v>
      </c>
    </row>
    <row r="283" spans="1:6" ht="99.75">
      <c r="A283" s="12" t="s">
        <v>391</v>
      </c>
      <c r="B283" s="13" t="s">
        <v>128</v>
      </c>
      <c r="C283" s="14" t="s">
        <v>126</v>
      </c>
      <c r="D283" s="15">
        <v>58</v>
      </c>
      <c r="E283" s="75"/>
      <c r="F283" s="16">
        <f t="shared" si="7"/>
        <v>0</v>
      </c>
    </row>
    <row r="284" spans="1:6" ht="14.25">
      <c r="A284" s="12" t="s">
        <v>392</v>
      </c>
      <c r="B284" s="13" t="s">
        <v>316</v>
      </c>
      <c r="E284" s="75"/>
      <c r="F284" s="16">
        <f t="shared" si="7"/>
        <v>0</v>
      </c>
    </row>
    <row r="285" spans="1:6" ht="71.25">
      <c r="A285" s="12" t="s">
        <v>393</v>
      </c>
      <c r="B285" s="13" t="s">
        <v>133</v>
      </c>
      <c r="C285" s="14" t="s">
        <v>45</v>
      </c>
      <c r="D285" s="15">
        <v>25</v>
      </c>
      <c r="E285" s="75"/>
      <c r="F285" s="16">
        <f t="shared" si="7"/>
        <v>0</v>
      </c>
    </row>
    <row r="286" spans="1:6" ht="114">
      <c r="A286" s="12" t="s">
        <v>394</v>
      </c>
      <c r="B286" s="13" t="s">
        <v>124</v>
      </c>
      <c r="C286" s="14" t="s">
        <v>45</v>
      </c>
      <c r="D286" s="15">
        <v>2</v>
      </c>
      <c r="E286" s="75"/>
      <c r="F286" s="16">
        <f t="shared" si="7"/>
        <v>0</v>
      </c>
    </row>
    <row r="287" spans="1:6" ht="142.5">
      <c r="A287" s="12" t="s">
        <v>395</v>
      </c>
      <c r="B287" s="13" t="s">
        <v>123</v>
      </c>
      <c r="C287" s="14" t="s">
        <v>45</v>
      </c>
      <c r="D287" s="15">
        <v>2</v>
      </c>
      <c r="E287" s="75"/>
      <c r="F287" s="16">
        <f t="shared" si="7"/>
        <v>0</v>
      </c>
    </row>
    <row r="288" spans="1:6" ht="85.5">
      <c r="A288" s="12" t="s">
        <v>396</v>
      </c>
      <c r="B288" s="13" t="s">
        <v>314</v>
      </c>
      <c r="C288" s="14" t="s">
        <v>45</v>
      </c>
      <c r="D288" s="15">
        <v>25</v>
      </c>
      <c r="E288" s="75"/>
      <c r="F288" s="16">
        <f t="shared" si="7"/>
        <v>0</v>
      </c>
    </row>
    <row r="289" spans="1:6" ht="99.75">
      <c r="A289" s="12" t="s">
        <v>397</v>
      </c>
      <c r="B289" s="13" t="s">
        <v>128</v>
      </c>
      <c r="C289" s="14" t="s">
        <v>126</v>
      </c>
      <c r="D289" s="15">
        <v>12</v>
      </c>
      <c r="E289" s="75"/>
      <c r="F289" s="16">
        <f t="shared" si="7"/>
        <v>0</v>
      </c>
    </row>
    <row r="290" spans="1:6" ht="14.25">
      <c r="A290" s="12" t="s">
        <v>398</v>
      </c>
      <c r="B290" s="13" t="s">
        <v>317</v>
      </c>
      <c r="E290" s="75"/>
      <c r="F290" s="16">
        <f t="shared" si="7"/>
        <v>0</v>
      </c>
    </row>
    <row r="291" spans="1:6" ht="71.25">
      <c r="A291" s="12" t="s">
        <v>399</v>
      </c>
      <c r="B291" s="13" t="s">
        <v>133</v>
      </c>
      <c r="C291" s="14" t="s">
        <v>45</v>
      </c>
      <c r="D291" s="15">
        <v>3.4</v>
      </c>
      <c r="E291" s="75"/>
      <c r="F291" s="16">
        <f t="shared" si="7"/>
        <v>0</v>
      </c>
    </row>
    <row r="292" spans="1:6" ht="85.5">
      <c r="A292" s="12" t="s">
        <v>400</v>
      </c>
      <c r="B292" s="13" t="s">
        <v>177</v>
      </c>
      <c r="C292" s="14" t="s">
        <v>45</v>
      </c>
      <c r="D292" s="15">
        <v>1</v>
      </c>
      <c r="E292" s="75"/>
      <c r="F292" s="16">
        <f t="shared" si="7"/>
        <v>0</v>
      </c>
    </row>
    <row r="293" spans="1:6" ht="99.75">
      <c r="A293" s="12" t="s">
        <v>401</v>
      </c>
      <c r="B293" s="13" t="s">
        <v>134</v>
      </c>
      <c r="C293" s="14" t="s">
        <v>45</v>
      </c>
      <c r="D293" s="15">
        <v>3.4</v>
      </c>
      <c r="E293" s="75"/>
      <c r="F293" s="16">
        <f t="shared" si="7"/>
        <v>0</v>
      </c>
    </row>
    <row r="294" spans="1:6" ht="57">
      <c r="A294" s="12" t="s">
        <v>402</v>
      </c>
      <c r="B294" s="13" t="s">
        <v>138</v>
      </c>
      <c r="C294" s="14" t="s">
        <v>45</v>
      </c>
      <c r="D294" s="15">
        <v>1</v>
      </c>
      <c r="E294" s="75"/>
      <c r="F294" s="16">
        <f t="shared" si="7"/>
        <v>0</v>
      </c>
    </row>
    <row r="295" spans="1:6" ht="42.75">
      <c r="A295" s="12" t="s">
        <v>403</v>
      </c>
      <c r="B295" s="13" t="s">
        <v>136</v>
      </c>
      <c r="C295" s="14" t="s">
        <v>126</v>
      </c>
      <c r="D295" s="15">
        <v>2</v>
      </c>
      <c r="E295" s="75"/>
      <c r="F295" s="16">
        <f t="shared" si="7"/>
        <v>0</v>
      </c>
    </row>
    <row r="296" spans="1:6" ht="85.5">
      <c r="A296" s="12" t="s">
        <v>404</v>
      </c>
      <c r="B296" s="13" t="s">
        <v>314</v>
      </c>
      <c r="C296" s="14" t="s">
        <v>45</v>
      </c>
      <c r="D296" s="15">
        <v>3.4</v>
      </c>
      <c r="E296" s="75"/>
      <c r="F296" s="16">
        <f t="shared" si="7"/>
        <v>0</v>
      </c>
    </row>
    <row r="297" spans="1:6" ht="14.25">
      <c r="A297" s="12" t="s">
        <v>405</v>
      </c>
      <c r="B297" s="13" t="s">
        <v>318</v>
      </c>
      <c r="E297" s="75"/>
      <c r="F297" s="16">
        <f t="shared" si="7"/>
        <v>0</v>
      </c>
    </row>
    <row r="298" spans="1:6" ht="99.75">
      <c r="A298" s="12" t="s">
        <v>406</v>
      </c>
      <c r="B298" s="13" t="s">
        <v>144</v>
      </c>
      <c r="C298" s="14" t="s">
        <v>45</v>
      </c>
      <c r="D298" s="15">
        <v>94.8</v>
      </c>
      <c r="E298" s="75"/>
      <c r="F298" s="16">
        <f t="shared" si="7"/>
        <v>0</v>
      </c>
    </row>
    <row r="299" spans="1:6" ht="28.5">
      <c r="A299" s="12" t="s">
        <v>407</v>
      </c>
      <c r="B299" s="13" t="s">
        <v>137</v>
      </c>
      <c r="C299" s="14" t="s">
        <v>45</v>
      </c>
      <c r="D299" s="15">
        <v>40</v>
      </c>
      <c r="E299" s="75"/>
      <c r="F299" s="16">
        <f t="shared" si="7"/>
        <v>0</v>
      </c>
    </row>
    <row r="300" spans="1:6" ht="142.5">
      <c r="A300" s="12" t="s">
        <v>408</v>
      </c>
      <c r="B300" s="13" t="s">
        <v>123</v>
      </c>
      <c r="C300" s="14" t="s">
        <v>45</v>
      </c>
      <c r="D300" s="15">
        <v>8</v>
      </c>
      <c r="E300" s="75"/>
      <c r="F300" s="16">
        <f t="shared" si="7"/>
        <v>0</v>
      </c>
    </row>
    <row r="301" spans="1:6" ht="42.75">
      <c r="A301" s="12" t="s">
        <v>409</v>
      </c>
      <c r="B301" s="13" t="s">
        <v>319</v>
      </c>
      <c r="C301" s="14" t="s">
        <v>37</v>
      </c>
      <c r="D301" s="15">
        <v>20</v>
      </c>
      <c r="E301" s="75"/>
      <c r="F301" s="16">
        <f t="shared" si="7"/>
        <v>0</v>
      </c>
    </row>
    <row r="302" spans="1:6" ht="114">
      <c r="A302" s="12" t="s">
        <v>410</v>
      </c>
      <c r="B302" s="13" t="s">
        <v>124</v>
      </c>
      <c r="C302" s="14" t="s">
        <v>45</v>
      </c>
      <c r="D302" s="15">
        <v>10</v>
      </c>
      <c r="E302" s="75"/>
      <c r="F302" s="16">
        <f t="shared" si="7"/>
        <v>0</v>
      </c>
    </row>
    <row r="303" spans="1:6" ht="85.5">
      <c r="A303" s="12" t="s">
        <v>411</v>
      </c>
      <c r="B303" s="13" t="s">
        <v>175</v>
      </c>
      <c r="C303" s="14" t="s">
        <v>105</v>
      </c>
      <c r="D303" s="15">
        <v>15</v>
      </c>
      <c r="E303" s="75"/>
      <c r="F303" s="16">
        <f t="shared" si="7"/>
        <v>0</v>
      </c>
    </row>
    <row r="304" spans="1:6" ht="99.75">
      <c r="A304" s="12" t="s">
        <v>412</v>
      </c>
      <c r="B304" s="13" t="s">
        <v>128</v>
      </c>
      <c r="C304" s="14" t="s">
        <v>105</v>
      </c>
      <c r="D304" s="15">
        <v>32</v>
      </c>
      <c r="E304" s="75"/>
      <c r="F304" s="16">
        <f t="shared" si="7"/>
        <v>0</v>
      </c>
    </row>
    <row r="305" spans="1:6" ht="14.25">
      <c r="A305" s="12" t="s">
        <v>413</v>
      </c>
      <c r="B305" s="13" t="s">
        <v>320</v>
      </c>
      <c r="E305" s="75"/>
      <c r="F305" s="16">
        <f t="shared" si="7"/>
        <v>0</v>
      </c>
    </row>
    <row r="306" spans="1:6" ht="71.25">
      <c r="A306" s="12" t="s">
        <v>414</v>
      </c>
      <c r="B306" s="13" t="s">
        <v>133</v>
      </c>
      <c r="C306" s="14" t="s">
        <v>45</v>
      </c>
      <c r="D306" s="15">
        <v>3.6</v>
      </c>
      <c r="E306" s="75"/>
      <c r="F306" s="16">
        <f t="shared" si="7"/>
        <v>0</v>
      </c>
    </row>
    <row r="307" spans="1:6" ht="85.5">
      <c r="A307" s="12" t="s">
        <v>415</v>
      </c>
      <c r="B307" s="13" t="s">
        <v>177</v>
      </c>
      <c r="C307" s="14" t="s">
        <v>45</v>
      </c>
      <c r="D307" s="15">
        <v>2</v>
      </c>
      <c r="E307" s="75"/>
      <c r="F307" s="16">
        <f t="shared" si="7"/>
        <v>0</v>
      </c>
    </row>
    <row r="308" spans="1:6" ht="99.75">
      <c r="A308" s="12" t="s">
        <v>416</v>
      </c>
      <c r="B308" s="13" t="s">
        <v>134</v>
      </c>
      <c r="C308" s="14" t="s">
        <v>45</v>
      </c>
      <c r="D308" s="15">
        <v>3.6</v>
      </c>
      <c r="E308" s="75"/>
      <c r="F308" s="16">
        <f t="shared" si="7"/>
        <v>0</v>
      </c>
    </row>
    <row r="309" spans="1:6" ht="57">
      <c r="A309" s="12" t="s">
        <v>417</v>
      </c>
      <c r="B309" s="13" t="s">
        <v>138</v>
      </c>
      <c r="C309" s="14" t="s">
        <v>45</v>
      </c>
      <c r="D309" s="15">
        <v>0.5</v>
      </c>
      <c r="E309" s="75"/>
      <c r="F309" s="16">
        <f t="shared" si="7"/>
        <v>0</v>
      </c>
    </row>
    <row r="310" spans="1:6" ht="42.75">
      <c r="A310" s="12" t="s">
        <v>418</v>
      </c>
      <c r="B310" s="13" t="s">
        <v>136</v>
      </c>
      <c r="C310" s="14" t="s">
        <v>126</v>
      </c>
      <c r="D310" s="15">
        <v>3</v>
      </c>
      <c r="E310" s="75"/>
      <c r="F310" s="16">
        <f t="shared" si="7"/>
        <v>0</v>
      </c>
    </row>
    <row r="311" spans="1:6" ht="85.5">
      <c r="A311" s="12" t="s">
        <v>419</v>
      </c>
      <c r="B311" s="13" t="s">
        <v>314</v>
      </c>
      <c r="C311" s="14" t="s">
        <v>45</v>
      </c>
      <c r="D311" s="15">
        <v>3.6</v>
      </c>
      <c r="E311" s="75"/>
      <c r="F311" s="16">
        <f t="shared" si="7"/>
        <v>0</v>
      </c>
    </row>
    <row r="312" spans="1:6" ht="28.5">
      <c r="A312" s="12" t="s">
        <v>420</v>
      </c>
      <c r="B312" s="13" t="s">
        <v>321</v>
      </c>
      <c r="E312" s="75"/>
      <c r="F312" s="16">
        <f t="shared" si="7"/>
        <v>0</v>
      </c>
    </row>
    <row r="313" spans="1:6" ht="71.25">
      <c r="A313" s="12" t="s">
        <v>421</v>
      </c>
      <c r="B313" s="13" t="s">
        <v>133</v>
      </c>
      <c r="C313" s="14" t="s">
        <v>45</v>
      </c>
      <c r="D313" s="15">
        <v>5.5</v>
      </c>
      <c r="E313" s="75"/>
      <c r="F313" s="16">
        <f t="shared" si="7"/>
        <v>0</v>
      </c>
    </row>
    <row r="314" spans="1:6" ht="85.5">
      <c r="A314" s="12" t="s">
        <v>422</v>
      </c>
      <c r="B314" s="13" t="s">
        <v>177</v>
      </c>
      <c r="C314" s="14" t="s">
        <v>45</v>
      </c>
      <c r="D314" s="15">
        <v>3</v>
      </c>
      <c r="E314" s="75"/>
      <c r="F314" s="16">
        <f t="shared" si="7"/>
        <v>0</v>
      </c>
    </row>
    <row r="315" spans="1:6" ht="99.75">
      <c r="A315" s="12" t="s">
        <v>423</v>
      </c>
      <c r="B315" s="13" t="s">
        <v>179</v>
      </c>
      <c r="C315" s="14" t="s">
        <v>45</v>
      </c>
      <c r="D315" s="15">
        <v>5.5</v>
      </c>
      <c r="E315" s="75"/>
      <c r="F315" s="16">
        <f t="shared" si="7"/>
        <v>0</v>
      </c>
    </row>
    <row r="316" spans="1:6" ht="57">
      <c r="A316" s="12" t="s">
        <v>424</v>
      </c>
      <c r="B316" s="13" t="s">
        <v>138</v>
      </c>
      <c r="C316" s="14" t="s">
        <v>45</v>
      </c>
      <c r="D316" s="15">
        <v>1</v>
      </c>
      <c r="E316" s="75"/>
      <c r="F316" s="16">
        <f t="shared" si="7"/>
        <v>0</v>
      </c>
    </row>
    <row r="317" spans="1:6" ht="42.75">
      <c r="A317" s="12" t="s">
        <v>425</v>
      </c>
      <c r="B317" s="13" t="s">
        <v>136</v>
      </c>
      <c r="C317" s="14" t="s">
        <v>126</v>
      </c>
      <c r="D317" s="15">
        <v>2</v>
      </c>
      <c r="E317" s="75"/>
      <c r="F317" s="16">
        <f t="shared" si="7"/>
        <v>0</v>
      </c>
    </row>
    <row r="318" spans="1:6" ht="85.5">
      <c r="A318" s="12" t="s">
        <v>426</v>
      </c>
      <c r="B318" s="13" t="s">
        <v>314</v>
      </c>
      <c r="C318" s="14" t="s">
        <v>45</v>
      </c>
      <c r="D318" s="15">
        <v>5.5</v>
      </c>
      <c r="E318" s="75"/>
      <c r="F318" s="16">
        <f t="shared" si="7"/>
        <v>0</v>
      </c>
    </row>
    <row r="319" spans="1:6" ht="28.5">
      <c r="A319" s="12" t="s">
        <v>427</v>
      </c>
      <c r="B319" s="13" t="s">
        <v>322</v>
      </c>
      <c r="E319" s="75"/>
      <c r="F319" s="16">
        <f t="shared" si="7"/>
        <v>0</v>
      </c>
    </row>
    <row r="320" spans="1:6" ht="71.25">
      <c r="A320" s="12" t="s">
        <v>428</v>
      </c>
      <c r="B320" s="13" t="s">
        <v>133</v>
      </c>
      <c r="C320" s="14" t="s">
        <v>45</v>
      </c>
      <c r="D320" s="15">
        <v>5.4</v>
      </c>
      <c r="E320" s="75"/>
      <c r="F320" s="16">
        <f t="shared" si="7"/>
        <v>0</v>
      </c>
    </row>
    <row r="321" spans="1:6" ht="85.5">
      <c r="A321" s="12" t="s">
        <v>429</v>
      </c>
      <c r="B321" s="13" t="s">
        <v>177</v>
      </c>
      <c r="C321" s="14" t="s">
        <v>45</v>
      </c>
      <c r="D321" s="15">
        <v>3.5</v>
      </c>
      <c r="E321" s="75"/>
      <c r="F321" s="16">
        <f t="shared" si="7"/>
        <v>0</v>
      </c>
    </row>
    <row r="322" spans="1:6" ht="99.75">
      <c r="A322" s="12" t="s">
        <v>430</v>
      </c>
      <c r="B322" s="13" t="s">
        <v>179</v>
      </c>
      <c r="C322" s="14" t="s">
        <v>45</v>
      </c>
      <c r="D322" s="15">
        <v>5.4</v>
      </c>
      <c r="E322" s="75"/>
      <c r="F322" s="16">
        <f t="shared" si="7"/>
        <v>0</v>
      </c>
    </row>
    <row r="323" spans="1:6" ht="57">
      <c r="A323" s="12" t="s">
        <v>431</v>
      </c>
      <c r="B323" s="13" t="s">
        <v>138</v>
      </c>
      <c r="C323" s="14" t="s">
        <v>45</v>
      </c>
      <c r="D323" s="15">
        <v>1</v>
      </c>
      <c r="E323" s="75"/>
      <c r="F323" s="16">
        <f t="shared" si="7"/>
        <v>0</v>
      </c>
    </row>
    <row r="324" spans="1:6" ht="42.75">
      <c r="A324" s="12" t="s">
        <v>432</v>
      </c>
      <c r="B324" s="13" t="s">
        <v>136</v>
      </c>
      <c r="C324" s="14" t="s">
        <v>126</v>
      </c>
      <c r="D324" s="15">
        <v>3</v>
      </c>
      <c r="E324" s="75"/>
      <c r="F324" s="16">
        <f t="shared" si="7"/>
        <v>0</v>
      </c>
    </row>
    <row r="325" spans="1:6" ht="85.5">
      <c r="A325" s="12" t="s">
        <v>433</v>
      </c>
      <c r="B325" s="13" t="s">
        <v>314</v>
      </c>
      <c r="C325" s="14" t="s">
        <v>45</v>
      </c>
      <c r="D325" s="15">
        <v>5.4</v>
      </c>
      <c r="E325" s="75"/>
      <c r="F325" s="16">
        <f t="shared" si="7"/>
        <v>0</v>
      </c>
    </row>
    <row r="326" spans="1:6" ht="14.25">
      <c r="A326" s="12" t="s">
        <v>435</v>
      </c>
      <c r="B326" s="13" t="s">
        <v>323</v>
      </c>
      <c r="E326" s="75"/>
      <c r="F326" s="16">
        <f t="shared" si="7"/>
        <v>0</v>
      </c>
    </row>
    <row r="327" spans="1:6" ht="28.5">
      <c r="A327" s="12" t="s">
        <v>434</v>
      </c>
      <c r="B327" s="13" t="s">
        <v>324</v>
      </c>
      <c r="C327" s="14" t="s">
        <v>45</v>
      </c>
      <c r="D327" s="15">
        <v>280</v>
      </c>
      <c r="E327" s="75"/>
      <c r="F327" s="16">
        <f aca="true" t="shared" si="8" ref="F327:F334">D327*E327</f>
        <v>0</v>
      </c>
    </row>
    <row r="328" spans="1:6" ht="14.25">
      <c r="A328" s="12" t="s">
        <v>436</v>
      </c>
      <c r="B328" s="13" t="s">
        <v>187</v>
      </c>
      <c r="C328" s="14" t="s">
        <v>182</v>
      </c>
      <c r="D328" s="15">
        <v>3</v>
      </c>
      <c r="E328" s="75"/>
      <c r="F328" s="16">
        <f t="shared" si="8"/>
        <v>0</v>
      </c>
    </row>
    <row r="329" spans="1:6" ht="42.75">
      <c r="A329" s="12" t="s">
        <v>437</v>
      </c>
      <c r="B329" s="13" t="s">
        <v>325</v>
      </c>
      <c r="C329" s="14" t="s">
        <v>45</v>
      </c>
      <c r="D329" s="15">
        <v>144</v>
      </c>
      <c r="E329" s="75"/>
      <c r="F329" s="16">
        <f t="shared" si="8"/>
        <v>0</v>
      </c>
    </row>
    <row r="330" spans="1:6" ht="57">
      <c r="A330" s="12" t="s">
        <v>438</v>
      </c>
      <c r="B330" s="13" t="s">
        <v>326</v>
      </c>
      <c r="C330" s="14" t="s">
        <v>45</v>
      </c>
      <c r="D330" s="15">
        <v>216</v>
      </c>
      <c r="E330" s="75"/>
      <c r="F330" s="16">
        <f t="shared" si="8"/>
        <v>0</v>
      </c>
    </row>
    <row r="331" spans="1:6" ht="57">
      <c r="A331" s="12" t="s">
        <v>439</v>
      </c>
      <c r="B331" s="13" t="s">
        <v>327</v>
      </c>
      <c r="C331" s="14" t="s">
        <v>45</v>
      </c>
      <c r="D331" s="15">
        <v>216</v>
      </c>
      <c r="E331" s="75"/>
      <c r="F331" s="16">
        <f t="shared" si="8"/>
        <v>0</v>
      </c>
    </row>
    <row r="332" spans="1:6" ht="114">
      <c r="A332" s="12" t="s">
        <v>440</v>
      </c>
      <c r="B332" s="13" t="s">
        <v>328</v>
      </c>
      <c r="C332" s="14" t="s">
        <v>45</v>
      </c>
      <c r="D332" s="15">
        <v>144</v>
      </c>
      <c r="E332" s="75"/>
      <c r="F332" s="16">
        <f t="shared" si="8"/>
        <v>0</v>
      </c>
    </row>
    <row r="333" spans="1:6" ht="128.25">
      <c r="A333" s="12" t="s">
        <v>441</v>
      </c>
      <c r="B333" s="13" t="s">
        <v>329</v>
      </c>
      <c r="C333" s="14" t="s">
        <v>45</v>
      </c>
      <c r="D333" s="15">
        <v>144</v>
      </c>
      <c r="E333" s="75"/>
      <c r="F333" s="16">
        <f t="shared" si="8"/>
        <v>0</v>
      </c>
    </row>
    <row r="334" spans="1:6" ht="57">
      <c r="A334" s="12" t="s">
        <v>442</v>
      </c>
      <c r="B334" s="13" t="s">
        <v>330</v>
      </c>
      <c r="C334" s="14" t="s">
        <v>45</v>
      </c>
      <c r="D334" s="15">
        <v>86</v>
      </c>
      <c r="E334" s="75"/>
      <c r="F334" s="16">
        <f t="shared" si="8"/>
        <v>0</v>
      </c>
    </row>
    <row r="335" spans="1:6" ht="42.75">
      <c r="A335" s="12" t="s">
        <v>443</v>
      </c>
      <c r="B335" s="13" t="s">
        <v>331</v>
      </c>
      <c r="C335" s="14" t="s">
        <v>45</v>
      </c>
      <c r="D335" s="15">
        <v>432</v>
      </c>
      <c r="E335" s="75"/>
      <c r="F335" s="16">
        <f>D335*E335</f>
        <v>0</v>
      </c>
    </row>
    <row r="336" spans="1:6" ht="15">
      <c r="A336" s="81"/>
      <c r="B336" s="43" t="s">
        <v>512</v>
      </c>
      <c r="C336" s="63"/>
      <c r="D336" s="47"/>
      <c r="E336" s="79"/>
      <c r="F336" s="48">
        <f>SUM(F263:F335)</f>
        <v>0</v>
      </c>
    </row>
    <row r="337" spans="1:5" ht="15">
      <c r="A337" s="81"/>
      <c r="B337" s="43"/>
      <c r="E337" s="75"/>
    </row>
    <row r="338" spans="1:5" ht="15">
      <c r="A338" s="81" t="s">
        <v>513</v>
      </c>
      <c r="B338" s="43" t="s">
        <v>514</v>
      </c>
      <c r="E338" s="75"/>
    </row>
    <row r="339" spans="1:7" ht="28.5">
      <c r="A339" s="12" t="s">
        <v>44</v>
      </c>
      <c r="B339" s="13" t="s">
        <v>302</v>
      </c>
      <c r="C339" s="14" t="s">
        <v>45</v>
      </c>
      <c r="D339" s="15">
        <v>10</v>
      </c>
      <c r="E339" s="75"/>
      <c r="F339" s="16">
        <f aca="true" t="shared" si="9" ref="F339:F402">D339*E339</f>
        <v>0</v>
      </c>
      <c r="G339" s="17"/>
    </row>
    <row r="340" spans="1:7" ht="14.25">
      <c r="A340" s="12" t="s">
        <v>112</v>
      </c>
      <c r="B340" s="13" t="s">
        <v>444</v>
      </c>
      <c r="E340" s="75"/>
      <c r="F340" s="16">
        <f t="shared" si="9"/>
        <v>0</v>
      </c>
      <c r="G340" s="17"/>
    </row>
    <row r="341" spans="1:7" ht="99.75">
      <c r="A341" s="12" t="s">
        <v>48</v>
      </c>
      <c r="B341" s="13" t="s">
        <v>122</v>
      </c>
      <c r="C341" s="14" t="s">
        <v>45</v>
      </c>
      <c r="D341" s="15">
        <v>50</v>
      </c>
      <c r="E341" s="75"/>
      <c r="F341" s="16">
        <f t="shared" si="9"/>
        <v>0</v>
      </c>
      <c r="G341" s="17"/>
    </row>
    <row r="342" spans="1:7" ht="142.5">
      <c r="A342" s="12" t="s">
        <v>50</v>
      </c>
      <c r="B342" s="13" t="s">
        <v>123</v>
      </c>
      <c r="C342" s="14" t="s">
        <v>45</v>
      </c>
      <c r="D342" s="15">
        <v>10</v>
      </c>
      <c r="E342" s="75"/>
      <c r="F342" s="16">
        <f t="shared" si="9"/>
        <v>0</v>
      </c>
      <c r="G342" s="17"/>
    </row>
    <row r="343" spans="1:7" ht="14.25">
      <c r="A343" s="12" t="s">
        <v>52</v>
      </c>
      <c r="B343" s="13" t="s">
        <v>139</v>
      </c>
      <c r="C343" s="14" t="s">
        <v>45</v>
      </c>
      <c r="D343" s="15">
        <v>2</v>
      </c>
      <c r="E343" s="75"/>
      <c r="F343" s="16">
        <f t="shared" si="9"/>
        <v>0</v>
      </c>
      <c r="G343" s="17"/>
    </row>
    <row r="344" spans="1:7" ht="114">
      <c r="A344" s="12" t="s">
        <v>171</v>
      </c>
      <c r="B344" s="13" t="s">
        <v>124</v>
      </c>
      <c r="C344" s="14" t="s">
        <v>45</v>
      </c>
      <c r="D344" s="15">
        <v>2</v>
      </c>
      <c r="E344" s="75"/>
      <c r="F344" s="16">
        <f t="shared" si="9"/>
        <v>0</v>
      </c>
      <c r="G344" s="17"/>
    </row>
    <row r="345" spans="1:7" ht="85.5">
      <c r="A345" s="12" t="s">
        <v>332</v>
      </c>
      <c r="B345" s="13" t="s">
        <v>125</v>
      </c>
      <c r="C345" s="14" t="s">
        <v>105</v>
      </c>
      <c r="D345" s="15">
        <v>10</v>
      </c>
      <c r="E345" s="75"/>
      <c r="F345" s="16">
        <f t="shared" si="9"/>
        <v>0</v>
      </c>
      <c r="G345" s="17"/>
    </row>
    <row r="346" spans="1:7" ht="99.75">
      <c r="A346" s="12" t="s">
        <v>333</v>
      </c>
      <c r="B346" s="13" t="s">
        <v>128</v>
      </c>
      <c r="C346" s="14" t="s">
        <v>105</v>
      </c>
      <c r="D346" s="15">
        <v>42</v>
      </c>
      <c r="E346" s="75"/>
      <c r="F346" s="16">
        <f t="shared" si="9"/>
        <v>0</v>
      </c>
      <c r="G346" s="17"/>
    </row>
    <row r="347" spans="1:7" ht="14.25">
      <c r="A347" s="12" t="s">
        <v>155</v>
      </c>
      <c r="B347" s="13" t="s">
        <v>445</v>
      </c>
      <c r="E347" s="75"/>
      <c r="F347" s="16">
        <f t="shared" si="9"/>
        <v>0</v>
      </c>
      <c r="G347" s="17"/>
    </row>
    <row r="348" spans="1:7" ht="99.75">
      <c r="A348" s="12" t="s">
        <v>94</v>
      </c>
      <c r="B348" s="13" t="s">
        <v>122</v>
      </c>
      <c r="C348" s="14" t="s">
        <v>45</v>
      </c>
      <c r="D348" s="15">
        <v>16</v>
      </c>
      <c r="E348" s="75"/>
      <c r="F348" s="16">
        <f t="shared" si="9"/>
        <v>0</v>
      </c>
      <c r="G348" s="17"/>
    </row>
    <row r="349" spans="1:7" ht="142.5">
      <c r="A349" s="12" t="s">
        <v>96</v>
      </c>
      <c r="B349" s="13" t="s">
        <v>446</v>
      </c>
      <c r="C349" s="14" t="s">
        <v>45</v>
      </c>
      <c r="D349" s="15">
        <v>16</v>
      </c>
      <c r="E349" s="75"/>
      <c r="F349" s="16">
        <f t="shared" si="9"/>
        <v>0</v>
      </c>
      <c r="G349" s="17"/>
    </row>
    <row r="350" spans="1:7" ht="42.75">
      <c r="A350" s="12" t="s">
        <v>335</v>
      </c>
      <c r="B350" s="13" t="s">
        <v>142</v>
      </c>
      <c r="C350" s="14" t="s">
        <v>37</v>
      </c>
      <c r="D350" s="15">
        <v>4</v>
      </c>
      <c r="E350" s="75"/>
      <c r="F350" s="16">
        <f t="shared" si="9"/>
        <v>0</v>
      </c>
      <c r="G350" s="17"/>
    </row>
    <row r="351" spans="1:7" ht="114">
      <c r="A351" s="12" t="s">
        <v>336</v>
      </c>
      <c r="B351" s="13" t="s">
        <v>124</v>
      </c>
      <c r="C351" s="14" t="s">
        <v>45</v>
      </c>
      <c r="D351" s="15">
        <v>1</v>
      </c>
      <c r="E351" s="75"/>
      <c r="F351" s="16">
        <f t="shared" si="9"/>
        <v>0</v>
      </c>
      <c r="G351" s="17"/>
    </row>
    <row r="352" spans="1:7" ht="85.5">
      <c r="A352" s="12" t="s">
        <v>337</v>
      </c>
      <c r="B352" s="13" t="s">
        <v>125</v>
      </c>
      <c r="C352" s="14" t="s">
        <v>126</v>
      </c>
      <c r="D352" s="15">
        <v>2</v>
      </c>
      <c r="E352" s="75"/>
      <c r="F352" s="16">
        <f t="shared" si="9"/>
        <v>0</v>
      </c>
      <c r="G352" s="17"/>
    </row>
    <row r="353" spans="1:7" ht="99.75">
      <c r="A353" s="12" t="s">
        <v>478</v>
      </c>
      <c r="B353" s="13" t="s">
        <v>128</v>
      </c>
      <c r="C353" s="14" t="s">
        <v>126</v>
      </c>
      <c r="D353" s="15">
        <v>10</v>
      </c>
      <c r="E353" s="75"/>
      <c r="F353" s="16">
        <f t="shared" si="9"/>
        <v>0</v>
      </c>
      <c r="G353" s="17"/>
    </row>
    <row r="354" spans="1:7" ht="14.25">
      <c r="A354" s="12" t="s">
        <v>479</v>
      </c>
      <c r="B354" s="13" t="s">
        <v>447</v>
      </c>
      <c r="E354" s="75"/>
      <c r="F354" s="16">
        <f t="shared" si="9"/>
        <v>0</v>
      </c>
      <c r="G354" s="17"/>
    </row>
    <row r="355" spans="1:7" ht="99.75">
      <c r="A355" s="12" t="s">
        <v>480</v>
      </c>
      <c r="B355" s="13" t="s">
        <v>144</v>
      </c>
      <c r="C355" s="14" t="s">
        <v>45</v>
      </c>
      <c r="D355" s="15">
        <v>8</v>
      </c>
      <c r="E355" s="75"/>
      <c r="F355" s="16">
        <f t="shared" si="9"/>
        <v>0</v>
      </c>
      <c r="G355" s="17"/>
    </row>
    <row r="356" spans="1:7" ht="142.5">
      <c r="A356" s="12" t="s">
        <v>481</v>
      </c>
      <c r="B356" s="13" t="s">
        <v>446</v>
      </c>
      <c r="C356" s="14" t="s">
        <v>45</v>
      </c>
      <c r="D356" s="15">
        <v>8</v>
      </c>
      <c r="E356" s="75"/>
      <c r="F356" s="16">
        <f t="shared" si="9"/>
        <v>0</v>
      </c>
      <c r="G356" s="17"/>
    </row>
    <row r="357" spans="1:7" ht="42.75">
      <c r="A357" s="12" t="s">
        <v>482</v>
      </c>
      <c r="B357" s="13" t="s">
        <v>142</v>
      </c>
      <c r="C357" s="14" t="s">
        <v>37</v>
      </c>
      <c r="D357" s="15">
        <v>4</v>
      </c>
      <c r="E357" s="75"/>
      <c r="F357" s="16">
        <f t="shared" si="9"/>
        <v>0</v>
      </c>
      <c r="G357" s="17"/>
    </row>
    <row r="358" spans="1:7" ht="114">
      <c r="A358" s="12" t="s">
        <v>483</v>
      </c>
      <c r="B358" s="13" t="s">
        <v>124</v>
      </c>
      <c r="C358" s="14" t="s">
        <v>45</v>
      </c>
      <c r="D358" s="15">
        <v>0.5</v>
      </c>
      <c r="E358" s="75"/>
      <c r="F358" s="16">
        <f t="shared" si="9"/>
        <v>0</v>
      </c>
      <c r="G358" s="17"/>
    </row>
    <row r="359" spans="1:7" ht="85.5">
      <c r="A359" s="12" t="s">
        <v>484</v>
      </c>
      <c r="B359" s="13" t="s">
        <v>125</v>
      </c>
      <c r="C359" s="14" t="s">
        <v>105</v>
      </c>
      <c r="D359" s="15">
        <v>1</v>
      </c>
      <c r="E359" s="75"/>
      <c r="F359" s="16">
        <f t="shared" si="9"/>
        <v>0</v>
      </c>
      <c r="G359" s="17"/>
    </row>
    <row r="360" spans="1:7" ht="99.75">
      <c r="A360" s="12" t="s">
        <v>485</v>
      </c>
      <c r="B360" s="13" t="s">
        <v>128</v>
      </c>
      <c r="C360" s="14" t="s">
        <v>105</v>
      </c>
      <c r="D360" s="15">
        <v>5</v>
      </c>
      <c r="E360" s="75"/>
      <c r="F360" s="16">
        <f t="shared" si="9"/>
        <v>0</v>
      </c>
      <c r="G360" s="17"/>
    </row>
    <row r="361" spans="1:7" ht="14.25">
      <c r="A361" s="12" t="s">
        <v>141</v>
      </c>
      <c r="B361" s="13" t="s">
        <v>448</v>
      </c>
      <c r="E361" s="75"/>
      <c r="F361" s="16">
        <f t="shared" si="9"/>
        <v>0</v>
      </c>
      <c r="G361" s="17"/>
    </row>
    <row r="362" spans="1:7" ht="99.75">
      <c r="A362" s="12" t="s">
        <v>338</v>
      </c>
      <c r="B362" s="13" t="s">
        <v>144</v>
      </c>
      <c r="C362" s="14" t="s">
        <v>45</v>
      </c>
      <c r="D362" s="15">
        <v>1.2</v>
      </c>
      <c r="E362" s="75"/>
      <c r="F362" s="16">
        <f t="shared" si="9"/>
        <v>0</v>
      </c>
      <c r="G362" s="17"/>
    </row>
    <row r="363" spans="1:7" ht="156.75">
      <c r="A363" s="12" t="s">
        <v>339</v>
      </c>
      <c r="B363" s="13" t="s">
        <v>449</v>
      </c>
      <c r="C363" s="14" t="s">
        <v>45</v>
      </c>
      <c r="D363" s="15">
        <v>1</v>
      </c>
      <c r="E363" s="75"/>
      <c r="F363" s="16">
        <f t="shared" si="9"/>
        <v>0</v>
      </c>
      <c r="G363" s="17"/>
    </row>
    <row r="364" spans="1:7" ht="42.75">
      <c r="A364" s="12" t="s">
        <v>340</v>
      </c>
      <c r="B364" s="13" t="s">
        <v>142</v>
      </c>
      <c r="C364" s="14" t="s">
        <v>37</v>
      </c>
      <c r="D364" s="15">
        <v>4</v>
      </c>
      <c r="E364" s="75"/>
      <c r="F364" s="16">
        <f t="shared" si="9"/>
        <v>0</v>
      </c>
      <c r="G364" s="17"/>
    </row>
    <row r="365" spans="1:7" ht="114">
      <c r="A365" s="12" t="s">
        <v>341</v>
      </c>
      <c r="B365" s="13" t="s">
        <v>124</v>
      </c>
      <c r="C365" s="14" t="s">
        <v>45</v>
      </c>
      <c r="D365" s="15">
        <v>0.1</v>
      </c>
      <c r="E365" s="75"/>
      <c r="F365" s="16">
        <f t="shared" si="9"/>
        <v>0</v>
      </c>
      <c r="G365" s="17"/>
    </row>
    <row r="366" spans="1:7" ht="85.5">
      <c r="A366" s="12" t="s">
        <v>342</v>
      </c>
      <c r="B366" s="13" t="s">
        <v>125</v>
      </c>
      <c r="C366" s="14" t="s">
        <v>126</v>
      </c>
      <c r="D366" s="15">
        <v>0.5</v>
      </c>
      <c r="E366" s="75"/>
      <c r="F366" s="16">
        <f t="shared" si="9"/>
        <v>0</v>
      </c>
      <c r="G366" s="17"/>
    </row>
    <row r="367" spans="1:7" ht="99.75">
      <c r="A367" s="12" t="s">
        <v>343</v>
      </c>
      <c r="B367" s="13" t="s">
        <v>128</v>
      </c>
      <c r="C367" s="14" t="s">
        <v>126</v>
      </c>
      <c r="D367" s="15">
        <v>5</v>
      </c>
      <c r="E367" s="75"/>
      <c r="F367" s="16">
        <f t="shared" si="9"/>
        <v>0</v>
      </c>
      <c r="G367" s="17"/>
    </row>
    <row r="368" spans="1:7" ht="14.25">
      <c r="A368" s="12" t="s">
        <v>143</v>
      </c>
      <c r="B368" s="13" t="s">
        <v>450</v>
      </c>
      <c r="E368" s="75"/>
      <c r="F368" s="16">
        <f t="shared" si="9"/>
        <v>0</v>
      </c>
      <c r="G368" s="17"/>
    </row>
    <row r="369" spans="1:7" ht="99.75">
      <c r="A369" s="12" t="s">
        <v>344</v>
      </c>
      <c r="B369" s="13" t="s">
        <v>144</v>
      </c>
      <c r="C369" s="14" t="s">
        <v>45</v>
      </c>
      <c r="D369" s="15">
        <v>21</v>
      </c>
      <c r="E369" s="75"/>
      <c r="F369" s="16">
        <f t="shared" si="9"/>
        <v>0</v>
      </c>
      <c r="G369" s="17"/>
    </row>
    <row r="370" spans="1:7" ht="28.5">
      <c r="A370" s="12" t="s">
        <v>345</v>
      </c>
      <c r="B370" s="13" t="s">
        <v>137</v>
      </c>
      <c r="C370" s="14" t="s">
        <v>45</v>
      </c>
      <c r="D370" s="15">
        <v>12</v>
      </c>
      <c r="E370" s="75"/>
      <c r="F370" s="16">
        <f t="shared" si="9"/>
        <v>0</v>
      </c>
      <c r="G370" s="17"/>
    </row>
    <row r="371" spans="1:7" ht="142.5">
      <c r="A371" s="12" t="s">
        <v>346</v>
      </c>
      <c r="B371" s="13" t="s">
        <v>451</v>
      </c>
      <c r="C371" s="14" t="s">
        <v>45</v>
      </c>
      <c r="D371" s="15">
        <v>1</v>
      </c>
      <c r="E371" s="75"/>
      <c r="F371" s="16">
        <f t="shared" si="9"/>
        <v>0</v>
      </c>
      <c r="G371" s="17"/>
    </row>
    <row r="372" spans="1:7" ht="114">
      <c r="A372" s="12" t="s">
        <v>347</v>
      </c>
      <c r="B372" s="13" t="s">
        <v>124</v>
      </c>
      <c r="C372" s="14" t="s">
        <v>45</v>
      </c>
      <c r="D372" s="15">
        <v>0.5</v>
      </c>
      <c r="E372" s="75"/>
      <c r="F372" s="16">
        <f t="shared" si="9"/>
        <v>0</v>
      </c>
      <c r="G372" s="17"/>
    </row>
    <row r="373" spans="1:7" ht="85.5">
      <c r="A373" s="12" t="s">
        <v>348</v>
      </c>
      <c r="B373" s="13" t="s">
        <v>125</v>
      </c>
      <c r="C373" s="14" t="s">
        <v>126</v>
      </c>
      <c r="D373" s="15">
        <v>0.5</v>
      </c>
      <c r="E373" s="75"/>
      <c r="F373" s="16">
        <f t="shared" si="9"/>
        <v>0</v>
      </c>
      <c r="G373" s="17"/>
    </row>
    <row r="374" spans="1:7" ht="99.75">
      <c r="A374" s="12" t="s">
        <v>486</v>
      </c>
      <c r="B374" s="13" t="s">
        <v>128</v>
      </c>
      <c r="C374" s="14" t="s">
        <v>126</v>
      </c>
      <c r="D374" s="15">
        <v>42</v>
      </c>
      <c r="E374" s="75"/>
      <c r="F374" s="16">
        <f t="shared" si="9"/>
        <v>0</v>
      </c>
      <c r="G374" s="17"/>
    </row>
    <row r="375" spans="1:7" ht="14.25">
      <c r="A375" s="12" t="s">
        <v>178</v>
      </c>
      <c r="B375" s="13" t="s">
        <v>452</v>
      </c>
      <c r="E375" s="75"/>
      <c r="F375" s="16">
        <f t="shared" si="9"/>
        <v>0</v>
      </c>
      <c r="G375" s="17"/>
    </row>
    <row r="376" spans="1:7" ht="99.75">
      <c r="A376" s="12" t="s">
        <v>349</v>
      </c>
      <c r="B376" s="13" t="s">
        <v>122</v>
      </c>
      <c r="C376" s="14" t="s">
        <v>45</v>
      </c>
      <c r="D376" s="15">
        <v>28</v>
      </c>
      <c r="E376" s="75"/>
      <c r="F376" s="16">
        <f t="shared" si="9"/>
        <v>0</v>
      </c>
      <c r="G376" s="17"/>
    </row>
    <row r="377" spans="1:7" ht="28.5">
      <c r="A377" s="12" t="s">
        <v>350</v>
      </c>
      <c r="B377" s="13" t="s">
        <v>137</v>
      </c>
      <c r="C377" s="14" t="s">
        <v>45</v>
      </c>
      <c r="D377" s="15">
        <v>14</v>
      </c>
      <c r="E377" s="75"/>
      <c r="F377" s="16">
        <f t="shared" si="9"/>
        <v>0</v>
      </c>
      <c r="G377" s="17"/>
    </row>
    <row r="378" spans="1:7" ht="142.5">
      <c r="A378" s="12" t="s">
        <v>351</v>
      </c>
      <c r="B378" s="13" t="s">
        <v>451</v>
      </c>
      <c r="C378" s="14" t="s">
        <v>45</v>
      </c>
      <c r="D378" s="15">
        <v>2</v>
      </c>
      <c r="E378" s="75"/>
      <c r="F378" s="16">
        <f t="shared" si="9"/>
        <v>0</v>
      </c>
      <c r="G378" s="17"/>
    </row>
    <row r="379" spans="1:7" ht="114">
      <c r="A379" s="12" t="s">
        <v>352</v>
      </c>
      <c r="B379" s="13" t="s">
        <v>124</v>
      </c>
      <c r="C379" s="14" t="s">
        <v>45</v>
      </c>
      <c r="D379" s="15">
        <v>1</v>
      </c>
      <c r="E379" s="75"/>
      <c r="F379" s="16">
        <f t="shared" si="9"/>
        <v>0</v>
      </c>
      <c r="G379" s="17"/>
    </row>
    <row r="380" spans="1:7" ht="99.75">
      <c r="A380" s="12" t="s">
        <v>357</v>
      </c>
      <c r="B380" s="13" t="s">
        <v>128</v>
      </c>
      <c r="C380" s="14" t="s">
        <v>126</v>
      </c>
      <c r="D380" s="15">
        <v>56</v>
      </c>
      <c r="E380" s="75"/>
      <c r="F380" s="16">
        <f t="shared" si="9"/>
        <v>0</v>
      </c>
      <c r="G380" s="17"/>
    </row>
    <row r="381" spans="1:7" ht="14.25">
      <c r="A381" s="12" t="s">
        <v>183</v>
      </c>
      <c r="B381" s="13" t="s">
        <v>453</v>
      </c>
      <c r="E381" s="75"/>
      <c r="F381" s="16">
        <f t="shared" si="9"/>
        <v>0</v>
      </c>
      <c r="G381" s="17"/>
    </row>
    <row r="382" spans="1:7" ht="71.25">
      <c r="A382" s="12" t="s">
        <v>353</v>
      </c>
      <c r="B382" s="13" t="s">
        <v>133</v>
      </c>
      <c r="C382" s="14" t="s">
        <v>45</v>
      </c>
      <c r="D382" s="15">
        <v>1.5</v>
      </c>
      <c r="E382" s="75"/>
      <c r="F382" s="16">
        <f t="shared" si="9"/>
        <v>0</v>
      </c>
      <c r="G382" s="17"/>
    </row>
    <row r="383" spans="1:7" ht="99.75">
      <c r="A383" s="12" t="s">
        <v>354</v>
      </c>
      <c r="B383" s="13" t="s">
        <v>179</v>
      </c>
      <c r="C383" s="14" t="s">
        <v>45</v>
      </c>
      <c r="D383" s="15">
        <v>1.5</v>
      </c>
      <c r="E383" s="75"/>
      <c r="F383" s="16">
        <f t="shared" si="9"/>
        <v>0</v>
      </c>
      <c r="G383" s="17"/>
    </row>
    <row r="384" spans="1:7" ht="57">
      <c r="A384" s="12" t="s">
        <v>355</v>
      </c>
      <c r="B384" s="13" t="s">
        <v>138</v>
      </c>
      <c r="C384" s="14" t="s">
        <v>45</v>
      </c>
      <c r="D384" s="15">
        <v>0.4</v>
      </c>
      <c r="E384" s="75"/>
      <c r="F384" s="16">
        <f t="shared" si="9"/>
        <v>0</v>
      </c>
      <c r="G384" s="17"/>
    </row>
    <row r="385" spans="1:7" ht="42.75">
      <c r="A385" s="12" t="s">
        <v>356</v>
      </c>
      <c r="B385" s="13" t="s">
        <v>181</v>
      </c>
      <c r="C385" s="14" t="s">
        <v>126</v>
      </c>
      <c r="D385" s="15">
        <v>2</v>
      </c>
      <c r="E385" s="75"/>
      <c r="F385" s="16">
        <f t="shared" si="9"/>
        <v>0</v>
      </c>
      <c r="G385" s="17"/>
    </row>
    <row r="386" spans="1:7" ht="57">
      <c r="A386" s="12" t="s">
        <v>487</v>
      </c>
      <c r="B386" s="13" t="s">
        <v>180</v>
      </c>
      <c r="C386" s="14" t="s">
        <v>45</v>
      </c>
      <c r="D386" s="15">
        <v>1.5</v>
      </c>
      <c r="E386" s="75"/>
      <c r="F386" s="16">
        <f t="shared" si="9"/>
        <v>0</v>
      </c>
      <c r="G386" s="17"/>
    </row>
    <row r="387" spans="1:7" ht="28.5">
      <c r="A387" s="12" t="s">
        <v>184</v>
      </c>
      <c r="B387" s="13" t="s">
        <v>454</v>
      </c>
      <c r="E387" s="75"/>
      <c r="F387" s="16">
        <f t="shared" si="9"/>
        <v>0</v>
      </c>
      <c r="G387" s="17"/>
    </row>
    <row r="388" spans="1:7" ht="99.75">
      <c r="A388" s="12" t="s">
        <v>358</v>
      </c>
      <c r="B388" s="13" t="s">
        <v>176</v>
      </c>
      <c r="C388" s="14" t="s">
        <v>45</v>
      </c>
      <c r="D388" s="15">
        <v>32</v>
      </c>
      <c r="E388" s="75"/>
      <c r="F388" s="16">
        <f t="shared" si="9"/>
        <v>0</v>
      </c>
      <c r="G388" s="17"/>
    </row>
    <row r="389" spans="1:7" ht="42.75">
      <c r="A389" s="12" t="s">
        <v>359</v>
      </c>
      <c r="B389" s="13" t="s">
        <v>455</v>
      </c>
      <c r="C389" s="14" t="s">
        <v>45</v>
      </c>
      <c r="D389" s="15">
        <v>14</v>
      </c>
      <c r="E389" s="75"/>
      <c r="F389" s="16">
        <f t="shared" si="9"/>
        <v>0</v>
      </c>
      <c r="G389" s="17"/>
    </row>
    <row r="390" spans="1:7" ht="142.5">
      <c r="A390" s="12" t="s">
        <v>360</v>
      </c>
      <c r="B390" s="13" t="s">
        <v>123</v>
      </c>
      <c r="C390" s="14" t="s">
        <v>45</v>
      </c>
      <c r="D390" s="15">
        <v>16</v>
      </c>
      <c r="E390" s="75"/>
      <c r="F390" s="16">
        <f t="shared" si="9"/>
        <v>0</v>
      </c>
      <c r="G390" s="17"/>
    </row>
    <row r="391" spans="1:7" ht="42.75">
      <c r="A391" s="12" t="s">
        <v>361</v>
      </c>
      <c r="B391" s="13" t="s">
        <v>142</v>
      </c>
      <c r="C391" s="14" t="s">
        <v>37</v>
      </c>
      <c r="D391" s="15">
        <v>2</v>
      </c>
      <c r="E391" s="75"/>
      <c r="F391" s="16">
        <f t="shared" si="9"/>
        <v>0</v>
      </c>
      <c r="G391" s="17"/>
    </row>
    <row r="392" spans="1:7" ht="114">
      <c r="A392" s="12" t="s">
        <v>362</v>
      </c>
      <c r="B392" s="13" t="s">
        <v>124</v>
      </c>
      <c r="C392" s="14" t="s">
        <v>45</v>
      </c>
      <c r="D392" s="15">
        <v>2</v>
      </c>
      <c r="E392" s="75"/>
      <c r="F392" s="16">
        <f t="shared" si="9"/>
        <v>0</v>
      </c>
      <c r="G392" s="17"/>
    </row>
    <row r="393" spans="1:7" ht="85.5">
      <c r="A393" s="12" t="s">
        <v>363</v>
      </c>
      <c r="B393" s="13" t="s">
        <v>125</v>
      </c>
      <c r="C393" s="14" t="s">
        <v>126</v>
      </c>
      <c r="D393" s="15">
        <v>3</v>
      </c>
      <c r="E393" s="75"/>
      <c r="F393" s="16">
        <f t="shared" si="9"/>
        <v>0</v>
      </c>
      <c r="G393" s="17"/>
    </row>
    <row r="394" spans="1:7" ht="99.75">
      <c r="A394" s="12" t="s">
        <v>364</v>
      </c>
      <c r="B394" s="13" t="s">
        <v>128</v>
      </c>
      <c r="C394" s="14" t="s">
        <v>126</v>
      </c>
      <c r="D394" s="15">
        <v>50</v>
      </c>
      <c r="E394" s="75"/>
      <c r="F394" s="16">
        <f t="shared" si="9"/>
        <v>0</v>
      </c>
      <c r="G394" s="17"/>
    </row>
    <row r="395" spans="1:7" ht="14.25">
      <c r="A395" s="12" t="s">
        <v>185</v>
      </c>
      <c r="B395" s="13" t="s">
        <v>456</v>
      </c>
      <c r="E395" s="75"/>
      <c r="F395" s="16">
        <f t="shared" si="9"/>
        <v>0</v>
      </c>
      <c r="G395" s="17"/>
    </row>
    <row r="396" spans="1:7" ht="99.75">
      <c r="A396" s="12" t="s">
        <v>365</v>
      </c>
      <c r="B396" s="13" t="s">
        <v>122</v>
      </c>
      <c r="C396" s="14" t="s">
        <v>45</v>
      </c>
      <c r="D396" s="15">
        <v>8</v>
      </c>
      <c r="E396" s="75"/>
      <c r="F396" s="16">
        <f t="shared" si="9"/>
        <v>0</v>
      </c>
      <c r="G396" s="17"/>
    </row>
    <row r="397" spans="1:7" ht="42.75">
      <c r="A397" s="12" t="s">
        <v>366</v>
      </c>
      <c r="B397" s="13" t="s">
        <v>455</v>
      </c>
      <c r="C397" s="14" t="s">
        <v>45</v>
      </c>
      <c r="D397" s="15">
        <v>8</v>
      </c>
      <c r="E397" s="75"/>
      <c r="F397" s="16">
        <f t="shared" si="9"/>
        <v>0</v>
      </c>
      <c r="G397" s="17"/>
    </row>
    <row r="398" spans="1:7" ht="142.5">
      <c r="A398" s="12" t="s">
        <v>367</v>
      </c>
      <c r="B398" s="13" t="s">
        <v>123</v>
      </c>
      <c r="C398" s="14" t="s">
        <v>45</v>
      </c>
      <c r="D398" s="15">
        <v>3</v>
      </c>
      <c r="E398" s="75"/>
      <c r="F398" s="16">
        <f t="shared" si="9"/>
        <v>0</v>
      </c>
      <c r="G398" s="17"/>
    </row>
    <row r="399" spans="1:7" ht="42.75">
      <c r="A399" s="12" t="s">
        <v>368</v>
      </c>
      <c r="B399" s="13" t="s">
        <v>142</v>
      </c>
      <c r="C399" s="14" t="s">
        <v>37</v>
      </c>
      <c r="D399" s="15">
        <v>2</v>
      </c>
      <c r="E399" s="75"/>
      <c r="F399" s="16">
        <f t="shared" si="9"/>
        <v>0</v>
      </c>
      <c r="G399" s="17"/>
    </row>
    <row r="400" spans="1:7" ht="114">
      <c r="A400" s="12" t="s">
        <v>369</v>
      </c>
      <c r="B400" s="13" t="s">
        <v>124</v>
      </c>
      <c r="C400" s="14" t="s">
        <v>45</v>
      </c>
      <c r="D400" s="15">
        <v>1</v>
      </c>
      <c r="E400" s="75"/>
      <c r="F400" s="16">
        <f t="shared" si="9"/>
        <v>0</v>
      </c>
      <c r="G400" s="17"/>
    </row>
    <row r="401" spans="1:7" ht="85.5">
      <c r="A401" s="12" t="s">
        <v>370</v>
      </c>
      <c r="B401" s="13" t="s">
        <v>175</v>
      </c>
      <c r="C401" s="14" t="s">
        <v>126</v>
      </c>
      <c r="D401" s="15">
        <v>2</v>
      </c>
      <c r="E401" s="75"/>
      <c r="F401" s="16">
        <f t="shared" si="9"/>
        <v>0</v>
      </c>
      <c r="G401" s="17"/>
    </row>
    <row r="402" spans="1:7" ht="99.75">
      <c r="A402" s="12" t="s">
        <v>488</v>
      </c>
      <c r="B402" s="13" t="s">
        <v>128</v>
      </c>
      <c r="C402" s="14" t="s">
        <v>126</v>
      </c>
      <c r="D402" s="15">
        <v>10</v>
      </c>
      <c r="E402" s="75"/>
      <c r="F402" s="16">
        <f t="shared" si="9"/>
        <v>0</v>
      </c>
      <c r="G402" s="17"/>
    </row>
    <row r="403" spans="1:7" ht="14.25">
      <c r="A403" s="12" t="s">
        <v>371</v>
      </c>
      <c r="B403" s="13" t="s">
        <v>457</v>
      </c>
      <c r="E403" s="75"/>
      <c r="F403" s="16">
        <f aca="true" t="shared" si="10" ref="F403:F448">D403*E403</f>
        <v>0</v>
      </c>
      <c r="G403" s="17"/>
    </row>
    <row r="404" spans="1:7" ht="114">
      <c r="A404" s="12" t="s">
        <v>489</v>
      </c>
      <c r="B404" s="13" t="s">
        <v>458</v>
      </c>
      <c r="C404" s="14" t="s">
        <v>45</v>
      </c>
      <c r="D404" s="15">
        <v>3.2</v>
      </c>
      <c r="E404" s="75"/>
      <c r="F404" s="16">
        <f t="shared" si="10"/>
        <v>0</v>
      </c>
      <c r="G404" s="17"/>
    </row>
    <row r="405" spans="1:7" ht="42.75">
      <c r="A405" s="12" t="s">
        <v>490</v>
      </c>
      <c r="B405" s="13" t="s">
        <v>455</v>
      </c>
      <c r="C405" s="14" t="s">
        <v>45</v>
      </c>
      <c r="D405" s="15">
        <v>3.2</v>
      </c>
      <c r="E405" s="75"/>
      <c r="F405" s="16">
        <f t="shared" si="10"/>
        <v>0</v>
      </c>
      <c r="G405" s="17"/>
    </row>
    <row r="406" spans="1:7" ht="114">
      <c r="A406" s="12" t="s">
        <v>491</v>
      </c>
      <c r="B406" s="13" t="s">
        <v>459</v>
      </c>
      <c r="C406" s="14" t="s">
        <v>45</v>
      </c>
      <c r="D406" s="15">
        <v>6.4</v>
      </c>
      <c r="E406" s="75"/>
      <c r="F406" s="16">
        <f t="shared" si="10"/>
        <v>0</v>
      </c>
      <c r="G406" s="17"/>
    </row>
    <row r="407" spans="1:7" ht="99.75">
      <c r="A407" s="12" t="s">
        <v>492</v>
      </c>
      <c r="B407" s="13" t="s">
        <v>146</v>
      </c>
      <c r="C407" s="14" t="s">
        <v>37</v>
      </c>
      <c r="D407" s="15">
        <v>4</v>
      </c>
      <c r="E407" s="75"/>
      <c r="F407" s="16">
        <f t="shared" si="10"/>
        <v>0</v>
      </c>
      <c r="G407" s="17"/>
    </row>
    <row r="408" spans="1:7" ht="99.75">
      <c r="A408" s="12" t="s">
        <v>493</v>
      </c>
      <c r="B408" s="13" t="s">
        <v>128</v>
      </c>
      <c r="C408" s="14" t="s">
        <v>126</v>
      </c>
      <c r="D408" s="15">
        <v>12</v>
      </c>
      <c r="E408" s="75"/>
      <c r="F408" s="16">
        <f t="shared" si="10"/>
        <v>0</v>
      </c>
      <c r="G408" s="17"/>
    </row>
    <row r="409" spans="1:7" ht="14.25">
      <c r="A409" s="12" t="s">
        <v>372</v>
      </c>
      <c r="B409" s="13" t="s">
        <v>460</v>
      </c>
      <c r="E409" s="75"/>
      <c r="F409" s="16">
        <f t="shared" si="10"/>
        <v>0</v>
      </c>
      <c r="G409" s="17"/>
    </row>
    <row r="410" spans="1:7" ht="99.75">
      <c r="A410" s="12" t="s">
        <v>373</v>
      </c>
      <c r="B410" s="13" t="s">
        <v>461</v>
      </c>
      <c r="C410" s="14" t="s">
        <v>45</v>
      </c>
      <c r="D410" s="15">
        <v>3</v>
      </c>
      <c r="E410" s="75"/>
      <c r="F410" s="16">
        <f t="shared" si="10"/>
        <v>0</v>
      </c>
      <c r="G410" s="17"/>
    </row>
    <row r="411" spans="1:7" ht="99.75">
      <c r="A411" s="12" t="s">
        <v>374</v>
      </c>
      <c r="B411" s="13" t="s">
        <v>146</v>
      </c>
      <c r="C411" s="14" t="s">
        <v>37</v>
      </c>
      <c r="D411" s="15">
        <v>2</v>
      </c>
      <c r="E411" s="75"/>
      <c r="F411" s="16">
        <f t="shared" si="10"/>
        <v>0</v>
      </c>
      <c r="G411" s="17"/>
    </row>
    <row r="412" spans="1:7" ht="14.25">
      <c r="A412" s="12" t="s">
        <v>379</v>
      </c>
      <c r="B412" s="13" t="s">
        <v>462</v>
      </c>
      <c r="E412" s="75"/>
      <c r="F412" s="16">
        <f t="shared" si="10"/>
        <v>0</v>
      </c>
      <c r="G412" s="17"/>
    </row>
    <row r="413" spans="1:7" ht="99.75">
      <c r="A413" s="12" t="s">
        <v>380</v>
      </c>
      <c r="B413" s="13" t="s">
        <v>461</v>
      </c>
      <c r="C413" s="14" t="s">
        <v>45</v>
      </c>
      <c r="D413" s="15">
        <v>3</v>
      </c>
      <c r="E413" s="75"/>
      <c r="F413" s="16">
        <f t="shared" si="10"/>
        <v>0</v>
      </c>
      <c r="G413" s="17"/>
    </row>
    <row r="414" spans="1:7" ht="99.75">
      <c r="A414" s="12" t="s">
        <v>381</v>
      </c>
      <c r="B414" s="13" t="s">
        <v>146</v>
      </c>
      <c r="C414" s="14" t="s">
        <v>37</v>
      </c>
      <c r="D414" s="15">
        <v>12</v>
      </c>
      <c r="E414" s="75"/>
      <c r="F414" s="16">
        <f t="shared" si="10"/>
        <v>0</v>
      </c>
      <c r="G414" s="17"/>
    </row>
    <row r="415" spans="1:7" ht="14.25">
      <c r="A415" s="12" t="s">
        <v>386</v>
      </c>
      <c r="B415" s="13" t="s">
        <v>463</v>
      </c>
      <c r="E415" s="75"/>
      <c r="F415" s="16">
        <f t="shared" si="10"/>
        <v>0</v>
      </c>
      <c r="G415" s="17"/>
    </row>
    <row r="416" spans="1:7" ht="114">
      <c r="A416" s="12" t="s">
        <v>387</v>
      </c>
      <c r="B416" s="13" t="s">
        <v>464</v>
      </c>
      <c r="C416" s="14" t="s">
        <v>45</v>
      </c>
      <c r="D416" s="15">
        <v>0.2</v>
      </c>
      <c r="E416" s="75"/>
      <c r="F416" s="16">
        <f t="shared" si="10"/>
        <v>0</v>
      </c>
      <c r="G416" s="17"/>
    </row>
    <row r="417" spans="1:7" ht="42.75">
      <c r="A417" s="12" t="s">
        <v>388</v>
      </c>
      <c r="B417" s="13" t="s">
        <v>455</v>
      </c>
      <c r="C417" s="14" t="s">
        <v>45</v>
      </c>
      <c r="D417" s="15">
        <v>0.2</v>
      </c>
      <c r="E417" s="75"/>
      <c r="F417" s="16">
        <f t="shared" si="10"/>
        <v>0</v>
      </c>
      <c r="G417" s="17"/>
    </row>
    <row r="418" spans="1:7" ht="99.75">
      <c r="A418" s="12" t="s">
        <v>389</v>
      </c>
      <c r="B418" s="13" t="s">
        <v>461</v>
      </c>
      <c r="C418" s="14" t="s">
        <v>45</v>
      </c>
      <c r="D418" s="15">
        <v>0.2</v>
      </c>
      <c r="E418" s="75"/>
      <c r="F418" s="16">
        <f t="shared" si="10"/>
        <v>0</v>
      </c>
      <c r="G418" s="17"/>
    </row>
    <row r="419" spans="1:7" ht="99.75">
      <c r="A419" s="12" t="s">
        <v>390</v>
      </c>
      <c r="B419" s="13" t="s">
        <v>146</v>
      </c>
      <c r="C419" s="14" t="s">
        <v>37</v>
      </c>
      <c r="D419" s="15">
        <v>1</v>
      </c>
      <c r="E419" s="75"/>
      <c r="F419" s="16">
        <f t="shared" si="10"/>
        <v>0</v>
      </c>
      <c r="G419" s="17"/>
    </row>
    <row r="420" spans="1:7" ht="14.25">
      <c r="A420" s="12" t="s">
        <v>392</v>
      </c>
      <c r="B420" s="13" t="s">
        <v>465</v>
      </c>
      <c r="E420" s="75"/>
      <c r="F420" s="16">
        <f t="shared" si="10"/>
        <v>0</v>
      </c>
      <c r="G420" s="17"/>
    </row>
    <row r="421" spans="1:7" ht="14.25">
      <c r="A421" s="12" t="s">
        <v>393</v>
      </c>
      <c r="B421" s="13" t="s">
        <v>145</v>
      </c>
      <c r="C421" s="14" t="s">
        <v>37</v>
      </c>
      <c r="D421" s="15">
        <v>1</v>
      </c>
      <c r="E421" s="75"/>
      <c r="F421" s="16">
        <f t="shared" si="10"/>
        <v>0</v>
      </c>
      <c r="G421" s="17"/>
    </row>
    <row r="422" spans="1:7" ht="99.75">
      <c r="A422" s="12" t="s">
        <v>394</v>
      </c>
      <c r="B422" s="13" t="s">
        <v>461</v>
      </c>
      <c r="C422" s="14" t="s">
        <v>45</v>
      </c>
      <c r="D422" s="15">
        <v>3</v>
      </c>
      <c r="E422" s="75"/>
      <c r="F422" s="16">
        <f t="shared" si="10"/>
        <v>0</v>
      </c>
      <c r="G422" s="17"/>
    </row>
    <row r="423" spans="1:7" ht="99.75">
      <c r="A423" s="12" t="s">
        <v>395</v>
      </c>
      <c r="B423" s="13" t="s">
        <v>146</v>
      </c>
      <c r="C423" s="14" t="s">
        <v>37</v>
      </c>
      <c r="D423" s="15">
        <v>1</v>
      </c>
      <c r="E423" s="75"/>
      <c r="F423" s="16">
        <f t="shared" si="10"/>
        <v>0</v>
      </c>
      <c r="G423" s="17"/>
    </row>
    <row r="424" spans="1:7" ht="14.25">
      <c r="A424" s="12" t="s">
        <v>396</v>
      </c>
      <c r="B424" s="13" t="s">
        <v>147</v>
      </c>
      <c r="C424" s="14" t="s">
        <v>37</v>
      </c>
      <c r="D424" s="15">
        <v>1</v>
      </c>
      <c r="E424" s="75"/>
      <c r="F424" s="16">
        <f t="shared" si="10"/>
        <v>0</v>
      </c>
      <c r="G424" s="17"/>
    </row>
    <row r="425" spans="1:7" ht="14.25">
      <c r="A425" s="12" t="s">
        <v>398</v>
      </c>
      <c r="B425" s="13" t="s">
        <v>466</v>
      </c>
      <c r="E425" s="75"/>
      <c r="F425" s="16">
        <f t="shared" si="10"/>
        <v>0</v>
      </c>
      <c r="G425" s="17"/>
    </row>
    <row r="426" spans="1:7" ht="14.25">
      <c r="A426" s="12" t="s">
        <v>399</v>
      </c>
      <c r="B426" s="13" t="s">
        <v>145</v>
      </c>
      <c r="C426" s="14" t="s">
        <v>37</v>
      </c>
      <c r="D426" s="15">
        <v>1</v>
      </c>
      <c r="E426" s="75"/>
      <c r="F426" s="16">
        <f t="shared" si="10"/>
        <v>0</v>
      </c>
      <c r="G426" s="17"/>
    </row>
    <row r="427" spans="1:7" ht="99.75">
      <c r="A427" s="12" t="s">
        <v>400</v>
      </c>
      <c r="B427" s="13" t="s">
        <v>461</v>
      </c>
      <c r="C427" s="14" t="s">
        <v>45</v>
      </c>
      <c r="D427" s="15">
        <v>1.5</v>
      </c>
      <c r="E427" s="75"/>
      <c r="F427" s="16">
        <f t="shared" si="10"/>
        <v>0</v>
      </c>
      <c r="G427" s="17"/>
    </row>
    <row r="428" spans="1:7" ht="99.75">
      <c r="A428" s="12" t="s">
        <v>401</v>
      </c>
      <c r="B428" s="13" t="s">
        <v>146</v>
      </c>
      <c r="C428" s="14" t="s">
        <v>37</v>
      </c>
      <c r="D428" s="15">
        <v>1</v>
      </c>
      <c r="E428" s="75"/>
      <c r="F428" s="16">
        <f t="shared" si="10"/>
        <v>0</v>
      </c>
      <c r="G428" s="17"/>
    </row>
    <row r="429" spans="1:7" ht="14.25">
      <c r="A429" s="12" t="s">
        <v>402</v>
      </c>
      <c r="B429" s="13" t="s">
        <v>147</v>
      </c>
      <c r="C429" s="14" t="s">
        <v>37</v>
      </c>
      <c r="D429" s="15">
        <v>1</v>
      </c>
      <c r="E429" s="75"/>
      <c r="F429" s="16">
        <f t="shared" si="10"/>
        <v>0</v>
      </c>
      <c r="G429" s="17"/>
    </row>
    <row r="430" spans="1:7" ht="14.25">
      <c r="A430" s="12" t="s">
        <v>405</v>
      </c>
      <c r="B430" s="13" t="s">
        <v>467</v>
      </c>
      <c r="E430" s="75"/>
      <c r="F430" s="16">
        <f t="shared" si="10"/>
        <v>0</v>
      </c>
      <c r="G430" s="17"/>
    </row>
    <row r="431" spans="1:7" ht="14.25">
      <c r="A431" s="12" t="s">
        <v>406</v>
      </c>
      <c r="B431" s="13" t="s">
        <v>145</v>
      </c>
      <c r="C431" s="14" t="s">
        <v>37</v>
      </c>
      <c r="D431" s="15">
        <v>1</v>
      </c>
      <c r="E431" s="75"/>
      <c r="F431" s="16">
        <f t="shared" si="10"/>
        <v>0</v>
      </c>
      <c r="G431" s="17"/>
    </row>
    <row r="432" spans="1:7" ht="99.75">
      <c r="A432" s="12" t="s">
        <v>407</v>
      </c>
      <c r="B432" s="13" t="s">
        <v>461</v>
      </c>
      <c r="C432" s="14" t="s">
        <v>45</v>
      </c>
      <c r="D432" s="15">
        <v>2</v>
      </c>
      <c r="E432" s="75"/>
      <c r="F432" s="16">
        <f t="shared" si="10"/>
        <v>0</v>
      </c>
      <c r="G432" s="17"/>
    </row>
    <row r="433" spans="1:7" ht="99.75">
      <c r="A433" s="12" t="s">
        <v>408</v>
      </c>
      <c r="B433" s="13" t="s">
        <v>146</v>
      </c>
      <c r="C433" s="14" t="s">
        <v>37</v>
      </c>
      <c r="D433" s="15">
        <v>1</v>
      </c>
      <c r="E433" s="75"/>
      <c r="F433" s="16">
        <f t="shared" si="10"/>
        <v>0</v>
      </c>
      <c r="G433" s="17"/>
    </row>
    <row r="434" spans="1:7" ht="14.25">
      <c r="A434" s="12" t="s">
        <v>409</v>
      </c>
      <c r="B434" s="13" t="s">
        <v>147</v>
      </c>
      <c r="C434" s="14" t="s">
        <v>37</v>
      </c>
      <c r="D434" s="15">
        <v>1</v>
      </c>
      <c r="E434" s="75"/>
      <c r="F434" s="16">
        <f t="shared" si="10"/>
        <v>0</v>
      </c>
      <c r="G434" s="17"/>
    </row>
    <row r="435" spans="1:7" ht="14.25">
      <c r="A435" s="12" t="s">
        <v>413</v>
      </c>
      <c r="B435" s="13" t="s">
        <v>468</v>
      </c>
      <c r="E435" s="75"/>
      <c r="F435" s="16">
        <f t="shared" si="10"/>
        <v>0</v>
      </c>
      <c r="G435" s="17"/>
    </row>
    <row r="436" spans="1:7" ht="14.25">
      <c r="A436" s="12" t="s">
        <v>414</v>
      </c>
      <c r="B436" s="13" t="s">
        <v>145</v>
      </c>
      <c r="C436" s="14" t="s">
        <v>37</v>
      </c>
      <c r="D436" s="15">
        <v>1</v>
      </c>
      <c r="E436" s="75"/>
      <c r="F436" s="16">
        <f t="shared" si="10"/>
        <v>0</v>
      </c>
      <c r="G436" s="17"/>
    </row>
    <row r="437" spans="1:7" ht="99.75">
      <c r="A437" s="12" t="s">
        <v>415</v>
      </c>
      <c r="B437" s="13" t="s">
        <v>461</v>
      </c>
      <c r="C437" s="14" t="s">
        <v>45</v>
      </c>
      <c r="D437" s="15">
        <v>3</v>
      </c>
      <c r="E437" s="75"/>
      <c r="F437" s="16">
        <f t="shared" si="10"/>
        <v>0</v>
      </c>
      <c r="G437" s="17"/>
    </row>
    <row r="438" spans="1:7" ht="99.75">
      <c r="A438" s="12" t="s">
        <v>416</v>
      </c>
      <c r="B438" s="13" t="s">
        <v>146</v>
      </c>
      <c r="C438" s="14" t="s">
        <v>37</v>
      </c>
      <c r="D438" s="15">
        <v>1</v>
      </c>
      <c r="E438" s="75"/>
      <c r="F438" s="16">
        <f t="shared" si="10"/>
        <v>0</v>
      </c>
      <c r="G438" s="17"/>
    </row>
    <row r="439" spans="1:7" ht="14.25">
      <c r="A439" s="12" t="s">
        <v>417</v>
      </c>
      <c r="B439" s="13" t="s">
        <v>147</v>
      </c>
      <c r="C439" s="14" t="s">
        <v>37</v>
      </c>
      <c r="D439" s="15">
        <v>1</v>
      </c>
      <c r="E439" s="75"/>
      <c r="F439" s="16">
        <f t="shared" si="10"/>
        <v>0</v>
      </c>
      <c r="G439" s="17"/>
    </row>
    <row r="440" spans="1:7" ht="14.25">
      <c r="A440" s="12" t="s">
        <v>420</v>
      </c>
      <c r="B440" s="13" t="s">
        <v>186</v>
      </c>
      <c r="E440" s="75"/>
      <c r="F440" s="16">
        <f t="shared" si="10"/>
        <v>0</v>
      </c>
      <c r="G440" s="17"/>
    </row>
    <row r="441" spans="1:7" ht="14.25">
      <c r="A441" s="12" t="s">
        <v>421</v>
      </c>
      <c r="B441" s="13" t="s">
        <v>188</v>
      </c>
      <c r="C441" s="14" t="s">
        <v>182</v>
      </c>
      <c r="D441" s="15">
        <v>5</v>
      </c>
      <c r="E441" s="75"/>
      <c r="F441" s="16">
        <f t="shared" si="10"/>
        <v>0</v>
      </c>
      <c r="G441" s="17"/>
    </row>
    <row r="442" spans="1:7" ht="42.75">
      <c r="A442" s="12" t="s">
        <v>422</v>
      </c>
      <c r="B442" s="13" t="s">
        <v>469</v>
      </c>
      <c r="C442" s="14" t="s">
        <v>45</v>
      </c>
      <c r="D442" s="15">
        <v>72</v>
      </c>
      <c r="E442" s="75"/>
      <c r="F442" s="16">
        <f t="shared" si="10"/>
        <v>0</v>
      </c>
      <c r="G442" s="17"/>
    </row>
    <row r="443" spans="1:7" ht="85.5">
      <c r="A443" s="12" t="s">
        <v>423</v>
      </c>
      <c r="B443" s="13" t="s">
        <v>470</v>
      </c>
      <c r="C443" s="14" t="s">
        <v>45</v>
      </c>
      <c r="D443" s="15">
        <v>5</v>
      </c>
      <c r="E443" s="75"/>
      <c r="F443" s="16">
        <f t="shared" si="10"/>
        <v>0</v>
      </c>
      <c r="G443" s="17"/>
    </row>
    <row r="444" spans="1:7" ht="85.5">
      <c r="A444" s="12" t="s">
        <v>424</v>
      </c>
      <c r="B444" s="13" t="s">
        <v>471</v>
      </c>
      <c r="C444" s="14" t="s">
        <v>45</v>
      </c>
      <c r="D444" s="15">
        <v>36</v>
      </c>
      <c r="E444" s="75"/>
      <c r="F444" s="16">
        <f t="shared" si="10"/>
        <v>0</v>
      </c>
      <c r="G444" s="17"/>
    </row>
    <row r="445" spans="1:7" ht="57">
      <c r="A445" s="12" t="s">
        <v>425</v>
      </c>
      <c r="B445" s="13" t="s">
        <v>472</v>
      </c>
      <c r="C445" s="14" t="s">
        <v>45</v>
      </c>
      <c r="D445" s="15">
        <v>20</v>
      </c>
      <c r="E445" s="75"/>
      <c r="F445" s="16">
        <f t="shared" si="10"/>
        <v>0</v>
      </c>
      <c r="G445" s="17"/>
    </row>
    <row r="446" spans="1:7" ht="42.75">
      <c r="A446" s="12" t="s">
        <v>426</v>
      </c>
      <c r="B446" s="13" t="s">
        <v>473</v>
      </c>
      <c r="C446" s="14" t="s">
        <v>45</v>
      </c>
      <c r="D446" s="15">
        <v>360</v>
      </c>
      <c r="E446" s="75"/>
      <c r="F446" s="16">
        <f t="shared" si="10"/>
        <v>0</v>
      </c>
      <c r="G446" s="17"/>
    </row>
    <row r="447" spans="1:7" ht="14.25">
      <c r="A447" s="12" t="s">
        <v>427</v>
      </c>
      <c r="B447" s="13" t="s">
        <v>189</v>
      </c>
      <c r="E447" s="75"/>
      <c r="F447" s="16">
        <f t="shared" si="10"/>
        <v>0</v>
      </c>
      <c r="G447" s="17"/>
    </row>
    <row r="448" spans="1:7" ht="71.25">
      <c r="A448" s="12" t="s">
        <v>428</v>
      </c>
      <c r="B448" s="13" t="s">
        <v>474</v>
      </c>
      <c r="C448" s="14" t="s">
        <v>182</v>
      </c>
      <c r="D448" s="15">
        <v>1</v>
      </c>
      <c r="E448" s="75"/>
      <c r="F448" s="16">
        <f t="shared" si="10"/>
        <v>0</v>
      </c>
      <c r="G448" s="17"/>
    </row>
    <row r="449" spans="1:7" ht="71.25">
      <c r="A449" s="12" t="s">
        <v>429</v>
      </c>
      <c r="B449" s="13" t="s">
        <v>475</v>
      </c>
      <c r="C449" s="14" t="s">
        <v>182</v>
      </c>
      <c r="D449" s="15">
        <v>1</v>
      </c>
      <c r="E449" s="75"/>
      <c r="F449" s="16">
        <f>D449*E449</f>
        <v>0</v>
      </c>
      <c r="G449" s="17"/>
    </row>
    <row r="450" spans="1:7" ht="15">
      <c r="A450" s="81"/>
      <c r="B450" s="43" t="s">
        <v>515</v>
      </c>
      <c r="C450" s="63"/>
      <c r="D450" s="47"/>
      <c r="E450" s="79"/>
      <c r="F450" s="48">
        <f>SUM(F339:F449)</f>
        <v>0</v>
      </c>
      <c r="G450" s="17"/>
    </row>
    <row r="451" spans="1:5" ht="15">
      <c r="A451" s="81"/>
      <c r="B451" s="43"/>
      <c r="E451" s="75"/>
    </row>
    <row r="452" spans="1:5" ht="15">
      <c r="A452" s="81" t="s">
        <v>516</v>
      </c>
      <c r="B452" s="43" t="s">
        <v>476</v>
      </c>
      <c r="E452" s="75"/>
    </row>
    <row r="453" spans="1:5" ht="28.5">
      <c r="A453" s="12" t="s">
        <v>497</v>
      </c>
      <c r="B453" s="13" t="s">
        <v>496</v>
      </c>
      <c r="E453" s="75"/>
    </row>
    <row r="454" spans="1:6" ht="99.75">
      <c r="A454" s="12" t="s">
        <v>44</v>
      </c>
      <c r="B454" s="13" t="s">
        <v>122</v>
      </c>
      <c r="C454" s="14" t="s">
        <v>135</v>
      </c>
      <c r="D454" s="15">
        <v>22.5</v>
      </c>
      <c r="E454" s="75"/>
      <c r="F454" s="16">
        <f aca="true" t="shared" si="11" ref="F454:F459">D454*E454</f>
        <v>0</v>
      </c>
    </row>
    <row r="455" spans="1:6" ht="28.5">
      <c r="A455" s="12" t="s">
        <v>112</v>
      </c>
      <c r="B455" s="13" t="s">
        <v>137</v>
      </c>
      <c r="C455" s="14" t="s">
        <v>135</v>
      </c>
      <c r="D455" s="15">
        <v>12</v>
      </c>
      <c r="E455" s="75"/>
      <c r="F455" s="16">
        <f t="shared" si="11"/>
        <v>0</v>
      </c>
    </row>
    <row r="456" spans="1:6" ht="85.5">
      <c r="A456" s="12" t="s">
        <v>155</v>
      </c>
      <c r="B456" s="13" t="s">
        <v>177</v>
      </c>
      <c r="C456" s="14" t="s">
        <v>135</v>
      </c>
      <c r="D456" s="15">
        <v>10</v>
      </c>
      <c r="E456" s="75"/>
      <c r="F456" s="16">
        <f t="shared" si="11"/>
        <v>0</v>
      </c>
    </row>
    <row r="457" spans="1:6" ht="85.5">
      <c r="A457" s="12" t="s">
        <v>141</v>
      </c>
      <c r="B457" s="13" t="s">
        <v>175</v>
      </c>
      <c r="C457" s="14" t="s">
        <v>126</v>
      </c>
      <c r="D457" s="15">
        <v>2</v>
      </c>
      <c r="E457" s="75"/>
      <c r="F457" s="16">
        <f t="shared" si="11"/>
        <v>0</v>
      </c>
    </row>
    <row r="458" spans="1:6" ht="114">
      <c r="A458" s="12" t="s">
        <v>143</v>
      </c>
      <c r="B458" s="13" t="s">
        <v>124</v>
      </c>
      <c r="C458" s="14" t="s">
        <v>135</v>
      </c>
      <c r="D458" s="15">
        <v>0.5</v>
      </c>
      <c r="E458" s="75"/>
      <c r="F458" s="16">
        <f t="shared" si="11"/>
        <v>0</v>
      </c>
    </row>
    <row r="459" spans="1:6" ht="99.75">
      <c r="A459" s="12" t="s">
        <v>178</v>
      </c>
      <c r="B459" s="13" t="s">
        <v>128</v>
      </c>
      <c r="C459" s="14" t="s">
        <v>126</v>
      </c>
      <c r="D459" s="15">
        <v>5</v>
      </c>
      <c r="E459" s="75"/>
      <c r="F459" s="16">
        <f t="shared" si="11"/>
        <v>0</v>
      </c>
    </row>
    <row r="460" spans="1:6" ht="15">
      <c r="A460" s="81"/>
      <c r="B460" s="43" t="s">
        <v>498</v>
      </c>
      <c r="C460" s="63"/>
      <c r="D460" s="47"/>
      <c r="E460" s="79"/>
      <c r="F460" s="48">
        <f>SUM(F454:F459)</f>
        <v>0</v>
      </c>
    </row>
    <row r="462" spans="1:6" ht="15">
      <c r="A462" s="88" t="s">
        <v>166</v>
      </c>
      <c r="B462" s="89" t="s">
        <v>2</v>
      </c>
      <c r="C462" s="90"/>
      <c r="D462" s="90"/>
      <c r="E462" s="91"/>
      <c r="F462" s="92"/>
    </row>
    <row r="463" spans="1:6" ht="14.25">
      <c r="A463" s="93"/>
      <c r="B463" s="94"/>
      <c r="C463" s="90"/>
      <c r="D463" s="90"/>
      <c r="E463" s="95"/>
      <c r="F463" s="92"/>
    </row>
    <row r="464" spans="1:6" ht="15">
      <c r="A464" s="96" t="s">
        <v>666</v>
      </c>
      <c r="B464" s="97" t="s">
        <v>272</v>
      </c>
      <c r="C464" s="98"/>
      <c r="D464" s="98"/>
      <c r="E464" s="99"/>
      <c r="F464" s="100"/>
    </row>
    <row r="465" spans="1:6" ht="15">
      <c r="A465" s="96"/>
      <c r="B465" s="97"/>
      <c r="C465" s="98"/>
      <c r="D465" s="98"/>
      <c r="E465" s="99"/>
      <c r="F465" s="100"/>
    </row>
    <row r="466" spans="1:6" ht="28.5">
      <c r="A466" s="101">
        <v>1</v>
      </c>
      <c r="B466" s="102" t="s">
        <v>667</v>
      </c>
      <c r="C466" s="103" t="s">
        <v>26</v>
      </c>
      <c r="D466" s="103">
        <v>1</v>
      </c>
      <c r="E466" s="104">
        <v>0</v>
      </c>
      <c r="F466" s="105">
        <f>E466*D466</f>
        <v>0</v>
      </c>
    </row>
    <row r="467" spans="1:6" ht="14.25">
      <c r="A467" s="101"/>
      <c r="B467" s="102"/>
      <c r="C467" s="103"/>
      <c r="D467" s="103"/>
      <c r="E467" s="99"/>
      <c r="F467" s="105">
        <f aca="true" t="shared" si="12" ref="F467:F529">E467*D467</f>
        <v>0</v>
      </c>
    </row>
    <row r="468" spans="1:6" ht="42.75">
      <c r="A468" s="101">
        <v>2</v>
      </c>
      <c r="B468" s="102" t="s">
        <v>668</v>
      </c>
      <c r="C468" s="103"/>
      <c r="D468" s="103"/>
      <c r="E468" s="99"/>
      <c r="F468" s="105">
        <f t="shared" si="12"/>
        <v>0</v>
      </c>
    </row>
    <row r="469" spans="1:6" ht="14.25">
      <c r="A469" s="101"/>
      <c r="B469" s="102" t="s">
        <v>669</v>
      </c>
      <c r="C469" s="103" t="s">
        <v>126</v>
      </c>
      <c r="D469" s="103">
        <v>230</v>
      </c>
      <c r="E469" s="104">
        <v>0</v>
      </c>
      <c r="F469" s="105">
        <f t="shared" si="12"/>
        <v>0</v>
      </c>
    </row>
    <row r="470" spans="1:6" ht="14.25">
      <c r="A470" s="101"/>
      <c r="B470" s="102" t="s">
        <v>670</v>
      </c>
      <c r="C470" s="103" t="s">
        <v>126</v>
      </c>
      <c r="D470" s="103">
        <v>260</v>
      </c>
      <c r="E470" s="104">
        <v>0</v>
      </c>
      <c r="F470" s="105">
        <f t="shared" si="12"/>
        <v>0</v>
      </c>
    </row>
    <row r="471" spans="1:6" ht="14.25">
      <c r="A471" s="101"/>
      <c r="B471" s="102"/>
      <c r="C471" s="103"/>
      <c r="D471" s="103"/>
      <c r="E471" s="99"/>
      <c r="F471" s="105">
        <f t="shared" si="12"/>
        <v>0</v>
      </c>
    </row>
    <row r="472" spans="1:6" ht="57">
      <c r="A472" s="106">
        <v>3</v>
      </c>
      <c r="B472" s="102" t="s">
        <v>671</v>
      </c>
      <c r="C472" s="103"/>
      <c r="D472" s="103"/>
      <c r="E472" s="102"/>
      <c r="F472" s="105">
        <f t="shared" si="12"/>
        <v>0</v>
      </c>
    </row>
    <row r="473" spans="1:6" ht="42.75">
      <c r="A473" s="106"/>
      <c r="B473" s="102" t="s">
        <v>672</v>
      </c>
      <c r="C473" s="103" t="s">
        <v>37</v>
      </c>
      <c r="D473" s="103">
        <v>6</v>
      </c>
      <c r="E473" s="104">
        <v>0</v>
      </c>
      <c r="F473" s="105">
        <f t="shared" si="12"/>
        <v>0</v>
      </c>
    </row>
    <row r="474" spans="1:6" ht="14.25">
      <c r="A474" s="106"/>
      <c r="B474" s="102"/>
      <c r="C474" s="103"/>
      <c r="D474" s="103"/>
      <c r="E474" s="104"/>
      <c r="F474" s="105">
        <f t="shared" si="12"/>
        <v>0</v>
      </c>
    </row>
    <row r="475" spans="1:6" ht="57">
      <c r="A475" s="106">
        <v>4</v>
      </c>
      <c r="B475" s="102" t="s">
        <v>673</v>
      </c>
      <c r="C475" s="103" t="s">
        <v>67</v>
      </c>
      <c r="D475" s="103">
        <v>8</v>
      </c>
      <c r="E475" s="104">
        <v>0</v>
      </c>
      <c r="F475" s="105">
        <f t="shared" si="12"/>
        <v>0</v>
      </c>
    </row>
    <row r="476" spans="1:6" ht="14.25">
      <c r="A476" s="106"/>
      <c r="B476" s="102"/>
      <c r="C476" s="103"/>
      <c r="D476" s="103"/>
      <c r="E476" s="104"/>
      <c r="F476" s="105">
        <f t="shared" si="12"/>
        <v>0</v>
      </c>
    </row>
    <row r="477" spans="1:6" ht="57">
      <c r="A477" s="101">
        <v>5</v>
      </c>
      <c r="B477" s="102" t="s">
        <v>674</v>
      </c>
      <c r="C477" s="103"/>
      <c r="D477" s="103"/>
      <c r="E477" s="99"/>
      <c r="F477" s="105">
        <f t="shared" si="12"/>
        <v>0</v>
      </c>
    </row>
    <row r="478" spans="1:6" ht="14.25">
      <c r="A478" s="101"/>
      <c r="B478" s="102" t="s">
        <v>675</v>
      </c>
      <c r="C478" s="103" t="s">
        <v>37</v>
      </c>
      <c r="D478" s="103">
        <v>6</v>
      </c>
      <c r="E478" s="104">
        <v>0</v>
      </c>
      <c r="F478" s="105">
        <f t="shared" si="12"/>
        <v>0</v>
      </c>
    </row>
    <row r="479" spans="1:6" ht="14.25">
      <c r="A479" s="101"/>
      <c r="B479" s="102"/>
      <c r="C479" s="103"/>
      <c r="D479" s="103"/>
      <c r="E479" s="104"/>
      <c r="F479" s="105">
        <f t="shared" si="12"/>
        <v>0</v>
      </c>
    </row>
    <row r="480" spans="1:6" ht="57">
      <c r="A480" s="101">
        <v>6</v>
      </c>
      <c r="B480" s="102" t="s">
        <v>676</v>
      </c>
      <c r="C480" s="103"/>
      <c r="D480" s="103"/>
      <c r="E480" s="99"/>
      <c r="F480" s="105">
        <f t="shared" si="12"/>
        <v>0</v>
      </c>
    </row>
    <row r="481" spans="1:6" ht="14.25">
      <c r="A481" s="101"/>
      <c r="B481" s="102" t="s">
        <v>677</v>
      </c>
      <c r="C481" s="103" t="s">
        <v>26</v>
      </c>
      <c r="D481" s="103">
        <v>1</v>
      </c>
      <c r="E481" s="104">
        <v>0</v>
      </c>
      <c r="F481" s="105">
        <f t="shared" si="12"/>
        <v>0</v>
      </c>
    </row>
    <row r="482" spans="1:6" ht="14.25">
      <c r="A482" s="101"/>
      <c r="B482" s="102"/>
      <c r="C482" s="103"/>
      <c r="D482" s="103"/>
      <c r="E482" s="104"/>
      <c r="F482" s="105">
        <f t="shared" si="12"/>
        <v>0</v>
      </c>
    </row>
    <row r="483" spans="1:6" ht="57">
      <c r="A483" s="101">
        <v>7</v>
      </c>
      <c r="B483" s="102" t="s">
        <v>678</v>
      </c>
      <c r="C483" s="103"/>
      <c r="D483" s="103"/>
      <c r="E483" s="99"/>
      <c r="F483" s="105">
        <f t="shared" si="12"/>
        <v>0</v>
      </c>
    </row>
    <row r="484" spans="1:6" ht="14.25">
      <c r="A484" s="101"/>
      <c r="B484" s="102" t="s">
        <v>679</v>
      </c>
      <c r="C484" s="103" t="s">
        <v>26</v>
      </c>
      <c r="D484" s="103">
        <v>1</v>
      </c>
      <c r="E484" s="104">
        <v>0</v>
      </c>
      <c r="F484" s="105">
        <f t="shared" si="12"/>
        <v>0</v>
      </c>
    </row>
    <row r="485" spans="1:6" ht="14.25">
      <c r="A485" s="101"/>
      <c r="B485" s="102"/>
      <c r="C485" s="103"/>
      <c r="D485" s="103"/>
      <c r="E485" s="104"/>
      <c r="F485" s="105">
        <f t="shared" si="12"/>
        <v>0</v>
      </c>
    </row>
    <row r="486" spans="1:6" ht="28.5">
      <c r="A486" s="101">
        <v>8</v>
      </c>
      <c r="B486" s="102" t="s">
        <v>680</v>
      </c>
      <c r="C486" s="103"/>
      <c r="D486" s="103"/>
      <c r="E486" s="99"/>
      <c r="F486" s="105">
        <f t="shared" si="12"/>
        <v>0</v>
      </c>
    </row>
    <row r="487" spans="1:6" ht="28.5">
      <c r="A487" s="101"/>
      <c r="B487" s="102" t="s">
        <v>681</v>
      </c>
      <c r="C487" s="103" t="s">
        <v>26</v>
      </c>
      <c r="D487" s="103">
        <v>2</v>
      </c>
      <c r="E487" s="104">
        <v>0</v>
      </c>
      <c r="F487" s="105">
        <f t="shared" si="12"/>
        <v>0</v>
      </c>
    </row>
    <row r="488" spans="1:6" ht="14.25">
      <c r="A488" s="101"/>
      <c r="B488" s="102"/>
      <c r="C488" s="103"/>
      <c r="D488" s="103"/>
      <c r="E488" s="104"/>
      <c r="F488" s="105">
        <f t="shared" si="12"/>
        <v>0</v>
      </c>
    </row>
    <row r="489" spans="1:6" ht="15">
      <c r="A489" s="101">
        <v>9</v>
      </c>
      <c r="B489" s="102" t="s">
        <v>682</v>
      </c>
      <c r="C489" s="98"/>
      <c r="D489" s="98"/>
      <c r="E489" s="102"/>
      <c r="F489" s="105">
        <f t="shared" si="12"/>
        <v>0</v>
      </c>
    </row>
    <row r="490" spans="1:6" ht="14.25">
      <c r="A490" s="101"/>
      <c r="B490" s="102" t="s">
        <v>683</v>
      </c>
      <c r="C490" s="103" t="s">
        <v>26</v>
      </c>
      <c r="D490" s="103">
        <v>1</v>
      </c>
      <c r="E490" s="102"/>
      <c r="F490" s="105">
        <f t="shared" si="12"/>
        <v>0</v>
      </c>
    </row>
    <row r="491" spans="1:6" ht="42.75">
      <c r="A491" s="101"/>
      <c r="B491" s="102" t="s">
        <v>684</v>
      </c>
      <c r="C491" s="103" t="s">
        <v>26</v>
      </c>
      <c r="D491" s="103">
        <v>1</v>
      </c>
      <c r="E491" s="102"/>
      <c r="F491" s="105">
        <f t="shared" si="12"/>
        <v>0</v>
      </c>
    </row>
    <row r="492" spans="1:6" ht="28.5">
      <c r="A492" s="101"/>
      <c r="B492" s="102" t="s">
        <v>685</v>
      </c>
      <c r="C492" s="103" t="s">
        <v>26</v>
      </c>
      <c r="D492" s="103">
        <v>1</v>
      </c>
      <c r="E492" s="102"/>
      <c r="F492" s="105">
        <f t="shared" si="12"/>
        <v>0</v>
      </c>
    </row>
    <row r="493" spans="1:6" ht="14.25">
      <c r="A493" s="101"/>
      <c r="B493" s="102" t="s">
        <v>686</v>
      </c>
      <c r="C493" s="103" t="s">
        <v>26</v>
      </c>
      <c r="D493" s="103">
        <v>1</v>
      </c>
      <c r="E493" s="102"/>
      <c r="F493" s="105">
        <f t="shared" si="12"/>
        <v>0</v>
      </c>
    </row>
    <row r="494" spans="1:6" ht="14.25">
      <c r="A494" s="101"/>
      <c r="B494" s="102" t="s">
        <v>687</v>
      </c>
      <c r="C494" s="103" t="s">
        <v>26</v>
      </c>
      <c r="D494" s="103">
        <v>1</v>
      </c>
      <c r="E494" s="102"/>
      <c r="F494" s="105">
        <f t="shared" si="12"/>
        <v>0</v>
      </c>
    </row>
    <row r="495" spans="1:6" ht="42.75">
      <c r="A495" s="96"/>
      <c r="B495" s="102" t="s">
        <v>688</v>
      </c>
      <c r="C495" s="103" t="s">
        <v>37</v>
      </c>
      <c r="D495" s="103">
        <v>3</v>
      </c>
      <c r="E495" s="102"/>
      <c r="F495" s="105">
        <f t="shared" si="12"/>
        <v>0</v>
      </c>
    </row>
    <row r="496" spans="1:6" ht="15">
      <c r="A496" s="96"/>
      <c r="B496" s="102" t="s">
        <v>689</v>
      </c>
      <c r="C496" s="103" t="s">
        <v>37</v>
      </c>
      <c r="D496" s="103">
        <v>1</v>
      </c>
      <c r="E496" s="102"/>
      <c r="F496" s="105">
        <f t="shared" si="12"/>
        <v>0</v>
      </c>
    </row>
    <row r="497" spans="1:6" ht="15">
      <c r="A497" s="96"/>
      <c r="B497" s="102" t="s">
        <v>690</v>
      </c>
      <c r="C497" s="103" t="s">
        <v>37</v>
      </c>
      <c r="D497" s="103">
        <v>1</v>
      </c>
      <c r="E497" s="102"/>
      <c r="F497" s="105">
        <f t="shared" si="12"/>
        <v>0</v>
      </c>
    </row>
    <row r="498" spans="1:6" ht="15">
      <c r="A498" s="96"/>
      <c r="B498" s="102" t="s">
        <v>691</v>
      </c>
      <c r="C498" s="103" t="s">
        <v>37</v>
      </c>
      <c r="D498" s="103">
        <v>1</v>
      </c>
      <c r="E498" s="102"/>
      <c r="F498" s="105">
        <f t="shared" si="12"/>
        <v>0</v>
      </c>
    </row>
    <row r="499" spans="1:6" ht="15">
      <c r="A499" s="96"/>
      <c r="B499" s="102" t="s">
        <v>692</v>
      </c>
      <c r="C499" s="103" t="s">
        <v>37</v>
      </c>
      <c r="D499" s="103">
        <v>3</v>
      </c>
      <c r="E499" s="102"/>
      <c r="F499" s="105">
        <f t="shared" si="12"/>
        <v>0</v>
      </c>
    </row>
    <row r="500" spans="1:6" ht="15">
      <c r="A500" s="96"/>
      <c r="B500" s="102" t="s">
        <v>693</v>
      </c>
      <c r="C500" s="103" t="s">
        <v>37</v>
      </c>
      <c r="D500" s="103">
        <v>4</v>
      </c>
      <c r="E500" s="102"/>
      <c r="F500" s="105">
        <f t="shared" si="12"/>
        <v>0</v>
      </c>
    </row>
    <row r="501" spans="1:6" ht="15">
      <c r="A501" s="96"/>
      <c r="B501" s="102" t="s">
        <v>694</v>
      </c>
      <c r="C501" s="103" t="s">
        <v>26</v>
      </c>
      <c r="D501" s="103">
        <v>1</v>
      </c>
      <c r="E501" s="102"/>
      <c r="F501" s="105">
        <f t="shared" si="12"/>
        <v>0</v>
      </c>
    </row>
    <row r="502" spans="1:6" ht="15">
      <c r="A502" s="96"/>
      <c r="B502" s="102" t="s">
        <v>695</v>
      </c>
      <c r="C502" s="103" t="s">
        <v>26</v>
      </c>
      <c r="D502" s="103">
        <v>1</v>
      </c>
      <c r="E502" s="102"/>
      <c r="F502" s="105">
        <f t="shared" si="12"/>
        <v>0</v>
      </c>
    </row>
    <row r="503" spans="1:6" ht="14.25">
      <c r="A503" s="101"/>
      <c r="B503" s="102" t="s">
        <v>696</v>
      </c>
      <c r="C503" s="103" t="s">
        <v>26</v>
      </c>
      <c r="D503" s="103">
        <v>1</v>
      </c>
      <c r="E503" s="104">
        <v>0</v>
      </c>
      <c r="F503" s="105">
        <f t="shared" si="12"/>
        <v>0</v>
      </c>
    </row>
    <row r="504" spans="1:6" ht="14.25">
      <c r="A504" s="101"/>
      <c r="B504" s="102"/>
      <c r="C504" s="103"/>
      <c r="D504" s="103"/>
      <c r="E504" s="104"/>
      <c r="F504" s="105">
        <f t="shared" si="12"/>
        <v>0</v>
      </c>
    </row>
    <row r="505" spans="1:6" ht="42.75">
      <c r="A505" s="101">
        <v>10</v>
      </c>
      <c r="B505" s="102" t="s">
        <v>697</v>
      </c>
      <c r="C505" s="103" t="s">
        <v>26</v>
      </c>
      <c r="D505" s="103">
        <v>1</v>
      </c>
      <c r="E505" s="104">
        <v>0</v>
      </c>
      <c r="F505" s="105">
        <f t="shared" si="12"/>
        <v>0</v>
      </c>
    </row>
    <row r="506" spans="1:6" ht="14.25">
      <c r="A506" s="101"/>
      <c r="B506" s="102"/>
      <c r="C506" s="103"/>
      <c r="D506" s="103"/>
      <c r="E506" s="104"/>
      <c r="F506" s="105">
        <f t="shared" si="12"/>
        <v>0</v>
      </c>
    </row>
    <row r="507" spans="1:6" ht="57">
      <c r="A507" s="101">
        <v>11</v>
      </c>
      <c r="B507" s="102" t="s">
        <v>698</v>
      </c>
      <c r="C507" s="103" t="s">
        <v>26</v>
      </c>
      <c r="D507" s="103">
        <v>1</v>
      </c>
      <c r="E507" s="104">
        <v>0</v>
      </c>
      <c r="F507" s="105">
        <f t="shared" si="12"/>
        <v>0</v>
      </c>
    </row>
    <row r="508" spans="1:6" ht="14.25">
      <c r="A508" s="101"/>
      <c r="B508" s="102"/>
      <c r="C508" s="103"/>
      <c r="D508" s="103"/>
      <c r="E508" s="104"/>
      <c r="F508" s="105">
        <f t="shared" si="12"/>
        <v>0</v>
      </c>
    </row>
    <row r="509" spans="1:6" ht="57">
      <c r="A509" s="101">
        <v>12</v>
      </c>
      <c r="B509" s="102" t="s">
        <v>699</v>
      </c>
      <c r="C509" s="103" t="s">
        <v>126</v>
      </c>
      <c r="D509" s="103">
        <v>110</v>
      </c>
      <c r="E509" s="104">
        <v>0</v>
      </c>
      <c r="F509" s="105">
        <f t="shared" si="12"/>
        <v>0</v>
      </c>
    </row>
    <row r="510" spans="1:6" ht="14.25">
      <c r="A510" s="101"/>
      <c r="B510" s="102"/>
      <c r="C510" s="103"/>
      <c r="D510" s="103"/>
      <c r="E510" s="104"/>
      <c r="F510" s="105">
        <f t="shared" si="12"/>
        <v>0</v>
      </c>
    </row>
    <row r="511" spans="1:6" ht="14.25">
      <c r="A511" s="101">
        <v>13</v>
      </c>
      <c r="B511" s="102" t="s">
        <v>700</v>
      </c>
      <c r="C511" s="103"/>
      <c r="D511" s="103"/>
      <c r="E511" s="104"/>
      <c r="F511" s="105">
        <f t="shared" si="12"/>
        <v>0</v>
      </c>
    </row>
    <row r="512" spans="1:6" ht="14.25">
      <c r="A512" s="101"/>
      <c r="B512" s="102" t="s">
        <v>701</v>
      </c>
      <c r="C512" s="103" t="s">
        <v>126</v>
      </c>
      <c r="D512" s="103">
        <v>200</v>
      </c>
      <c r="E512" s="104">
        <v>0</v>
      </c>
      <c r="F512" s="105">
        <f t="shared" si="12"/>
        <v>0</v>
      </c>
    </row>
    <row r="513" spans="1:6" ht="14.25">
      <c r="A513" s="101"/>
      <c r="B513" s="102" t="s">
        <v>702</v>
      </c>
      <c r="C513" s="103" t="s">
        <v>126</v>
      </c>
      <c r="D513" s="103">
        <v>200</v>
      </c>
      <c r="E513" s="104">
        <v>0</v>
      </c>
      <c r="F513" s="105">
        <f t="shared" si="12"/>
        <v>0</v>
      </c>
    </row>
    <row r="514" spans="1:6" ht="14.25">
      <c r="A514" s="101"/>
      <c r="B514" s="102"/>
      <c r="C514" s="103"/>
      <c r="D514" s="103"/>
      <c r="E514" s="104"/>
      <c r="F514" s="105">
        <f t="shared" si="12"/>
        <v>0</v>
      </c>
    </row>
    <row r="515" spans="1:6" ht="28.5">
      <c r="A515" s="101">
        <v>14</v>
      </c>
      <c r="B515" s="102" t="s">
        <v>703</v>
      </c>
      <c r="C515" s="103" t="s">
        <v>26</v>
      </c>
      <c r="D515" s="103">
        <v>1</v>
      </c>
      <c r="E515" s="104">
        <v>0</v>
      </c>
      <c r="F515" s="105">
        <f t="shared" si="12"/>
        <v>0</v>
      </c>
    </row>
    <row r="516" spans="1:6" ht="14.25">
      <c r="A516" s="101"/>
      <c r="B516" s="102"/>
      <c r="C516" s="103"/>
      <c r="D516" s="103"/>
      <c r="E516" s="104"/>
      <c r="F516" s="105">
        <f t="shared" si="12"/>
        <v>0</v>
      </c>
    </row>
    <row r="517" spans="1:6" ht="42.75">
      <c r="A517" s="101">
        <v>15</v>
      </c>
      <c r="B517" s="102" t="s">
        <v>704</v>
      </c>
      <c r="C517" s="103" t="s">
        <v>26</v>
      </c>
      <c r="D517" s="103">
        <v>1</v>
      </c>
      <c r="E517" s="104">
        <v>0</v>
      </c>
      <c r="F517" s="105">
        <f t="shared" si="12"/>
        <v>0</v>
      </c>
    </row>
    <row r="518" spans="1:6" ht="14.25">
      <c r="A518" s="101"/>
      <c r="B518" s="102"/>
      <c r="C518" s="103"/>
      <c r="D518" s="103"/>
      <c r="E518" s="104"/>
      <c r="F518" s="105">
        <f t="shared" si="12"/>
        <v>0</v>
      </c>
    </row>
    <row r="519" spans="1:6" ht="42.75">
      <c r="A519" s="101">
        <v>16</v>
      </c>
      <c r="B519" s="102" t="s">
        <v>705</v>
      </c>
      <c r="C519" s="103" t="s">
        <v>126</v>
      </c>
      <c r="D519" s="103">
        <v>95</v>
      </c>
      <c r="E519" s="104"/>
      <c r="F519" s="105">
        <f t="shared" si="12"/>
        <v>0</v>
      </c>
    </row>
    <row r="520" spans="1:6" ht="14.25">
      <c r="A520" s="101"/>
      <c r="B520" s="102"/>
      <c r="C520" s="103"/>
      <c r="D520" s="103"/>
      <c r="E520" s="104"/>
      <c r="F520" s="105">
        <f t="shared" si="12"/>
        <v>0</v>
      </c>
    </row>
    <row r="521" spans="1:6" ht="28.5">
      <c r="A521" s="101">
        <v>17</v>
      </c>
      <c r="B521" s="102" t="s">
        <v>706</v>
      </c>
      <c r="C521" s="103" t="s">
        <v>126</v>
      </c>
      <c r="D521" s="103">
        <v>60</v>
      </c>
      <c r="E521" s="104">
        <v>0</v>
      </c>
      <c r="F521" s="105">
        <f t="shared" si="12"/>
        <v>0</v>
      </c>
    </row>
    <row r="522" spans="1:6" ht="14.25">
      <c r="A522" s="101"/>
      <c r="B522" s="102"/>
      <c r="C522" s="103"/>
      <c r="D522" s="103"/>
      <c r="E522" s="104"/>
      <c r="F522" s="105">
        <f t="shared" si="12"/>
        <v>0</v>
      </c>
    </row>
    <row r="523" spans="1:6" ht="28.5">
      <c r="A523" s="101">
        <v>18</v>
      </c>
      <c r="B523" s="102" t="s">
        <v>707</v>
      </c>
      <c r="C523" s="103" t="s">
        <v>26</v>
      </c>
      <c r="D523" s="103">
        <v>4</v>
      </c>
      <c r="E523" s="104">
        <v>0</v>
      </c>
      <c r="F523" s="105">
        <f t="shared" si="12"/>
        <v>0</v>
      </c>
    </row>
    <row r="524" spans="1:6" ht="14.25">
      <c r="A524" s="101"/>
      <c r="B524" s="102"/>
      <c r="C524" s="103"/>
      <c r="D524" s="103"/>
      <c r="E524" s="104"/>
      <c r="F524" s="105">
        <f t="shared" si="12"/>
        <v>0</v>
      </c>
    </row>
    <row r="525" spans="1:6" ht="71.25">
      <c r="A525" s="101">
        <v>19</v>
      </c>
      <c r="B525" s="102" t="s">
        <v>708</v>
      </c>
      <c r="C525" s="103" t="s">
        <v>126</v>
      </c>
      <c r="D525" s="103">
        <v>110</v>
      </c>
      <c r="E525" s="104">
        <v>0</v>
      </c>
      <c r="F525" s="105">
        <f t="shared" si="12"/>
        <v>0</v>
      </c>
    </row>
    <row r="526" spans="1:6" ht="14.25">
      <c r="A526" s="101"/>
      <c r="B526" s="102"/>
      <c r="C526" s="103"/>
      <c r="D526" s="103"/>
      <c r="E526" s="104"/>
      <c r="F526" s="105">
        <f t="shared" si="12"/>
        <v>0</v>
      </c>
    </row>
    <row r="527" spans="1:6" ht="14.25">
      <c r="A527" s="101">
        <v>20</v>
      </c>
      <c r="B527" s="102" t="s">
        <v>709</v>
      </c>
      <c r="C527" s="103" t="s">
        <v>26</v>
      </c>
      <c r="D527" s="103">
        <v>1</v>
      </c>
      <c r="E527" s="104"/>
      <c r="F527" s="105">
        <f t="shared" si="12"/>
        <v>0</v>
      </c>
    </row>
    <row r="528" spans="1:6" ht="14.25">
      <c r="A528" s="101"/>
      <c r="B528" s="102"/>
      <c r="C528" s="103"/>
      <c r="D528" s="103"/>
      <c r="E528" s="104"/>
      <c r="F528" s="105">
        <f t="shared" si="12"/>
        <v>0</v>
      </c>
    </row>
    <row r="529" spans="1:6" ht="42.75">
      <c r="A529" s="101">
        <v>21</v>
      </c>
      <c r="B529" s="102" t="s">
        <v>710</v>
      </c>
      <c r="C529" s="103" t="s">
        <v>26</v>
      </c>
      <c r="D529" s="103">
        <v>1</v>
      </c>
      <c r="E529" s="104">
        <v>0</v>
      </c>
      <c r="F529" s="105">
        <f t="shared" si="12"/>
        <v>0</v>
      </c>
    </row>
    <row r="530" spans="1:6" ht="14.25">
      <c r="A530" s="101"/>
      <c r="B530" s="102"/>
      <c r="C530" s="103"/>
      <c r="D530" s="103"/>
      <c r="E530" s="104"/>
      <c r="F530" s="105">
        <f>E530*D530</f>
        <v>0</v>
      </c>
    </row>
    <row r="531" spans="1:6" ht="28.5">
      <c r="A531" s="101">
        <v>22</v>
      </c>
      <c r="B531" s="102" t="s">
        <v>711</v>
      </c>
      <c r="C531" s="103" t="s">
        <v>26</v>
      </c>
      <c r="D531" s="103">
        <v>1</v>
      </c>
      <c r="E531" s="104">
        <v>0</v>
      </c>
      <c r="F531" s="105">
        <f>E531*D531</f>
        <v>0</v>
      </c>
    </row>
    <row r="532" spans="1:6" ht="14.25">
      <c r="A532" s="101"/>
      <c r="B532" s="102"/>
      <c r="C532" s="103"/>
      <c r="D532" s="103"/>
      <c r="E532" s="104"/>
      <c r="F532" s="105">
        <f>E532*D532</f>
        <v>0</v>
      </c>
    </row>
    <row r="533" spans="1:6" ht="15">
      <c r="A533" s="96" t="s">
        <v>666</v>
      </c>
      <c r="B533" s="107" t="str">
        <f>B464</f>
        <v>Molilnica</v>
      </c>
      <c r="C533" s="98"/>
      <c r="D533" s="98"/>
      <c r="E533" s="108" t="s">
        <v>712</v>
      </c>
      <c r="F533" s="100">
        <f>SUM(F466:F532)</f>
        <v>0</v>
      </c>
    </row>
    <row r="534" spans="1:6" ht="15">
      <c r="A534" s="96"/>
      <c r="B534" s="107"/>
      <c r="C534" s="98"/>
      <c r="D534" s="98"/>
      <c r="E534" s="99"/>
      <c r="F534" s="100"/>
    </row>
    <row r="535" spans="1:6" ht="15">
      <c r="A535" s="114"/>
      <c r="B535" s="115"/>
      <c r="C535" s="98"/>
      <c r="D535" s="98"/>
      <c r="E535" s="108"/>
      <c r="F535" s="100"/>
    </row>
    <row r="536" spans="1:6" ht="15">
      <c r="A536" s="116" t="s">
        <v>713</v>
      </c>
      <c r="B536" s="117" t="s">
        <v>714</v>
      </c>
      <c r="C536" s="118" t="s">
        <v>715</v>
      </c>
      <c r="D536" s="119"/>
      <c r="E536" s="110" t="s">
        <v>715</v>
      </c>
      <c r="F536" s="120" t="s">
        <v>715</v>
      </c>
    </row>
    <row r="537" spans="1:6" ht="15">
      <c r="A537" s="121"/>
      <c r="B537" s="117"/>
      <c r="C537" s="118"/>
      <c r="D537" s="119"/>
      <c r="E537" s="110"/>
      <c r="F537" s="120"/>
    </row>
    <row r="538" spans="1:6" ht="128.25">
      <c r="A538" s="121"/>
      <c r="B538" s="99" t="s">
        <v>716</v>
      </c>
      <c r="C538" s="118"/>
      <c r="D538" s="119"/>
      <c r="E538" s="104"/>
      <c r="F538" s="105"/>
    </row>
    <row r="539" spans="1:6" ht="14.25">
      <c r="A539" s="121"/>
      <c r="B539" s="99"/>
      <c r="C539" s="118"/>
      <c r="D539" s="119"/>
      <c r="E539" s="110"/>
      <c r="F539" s="120"/>
    </row>
    <row r="540" spans="1:6" ht="28.5">
      <c r="A540" s="121">
        <v>1</v>
      </c>
      <c r="B540" s="102" t="s">
        <v>717</v>
      </c>
      <c r="C540" s="118" t="s">
        <v>26</v>
      </c>
      <c r="D540" s="119">
        <v>4</v>
      </c>
      <c r="E540" s="104"/>
      <c r="F540" s="105">
        <f>E540*D540</f>
        <v>0</v>
      </c>
    </row>
    <row r="541" spans="1:6" ht="14.25">
      <c r="A541" s="121"/>
      <c r="B541" s="102"/>
      <c r="C541" s="118"/>
      <c r="D541" s="119"/>
      <c r="E541" s="104"/>
      <c r="F541" s="105">
        <f aca="true" t="shared" si="13" ref="F541:F557">E541*D541</f>
        <v>0</v>
      </c>
    </row>
    <row r="542" spans="1:6" ht="28.5">
      <c r="A542" s="121">
        <v>2</v>
      </c>
      <c r="B542" s="102" t="s">
        <v>718</v>
      </c>
      <c r="C542" s="118" t="s">
        <v>26</v>
      </c>
      <c r="D542" s="119">
        <v>1</v>
      </c>
      <c r="E542" s="104"/>
      <c r="F542" s="105">
        <f t="shared" si="13"/>
        <v>0</v>
      </c>
    </row>
    <row r="543" spans="1:6" ht="14.25">
      <c r="A543" s="121"/>
      <c r="B543" s="102"/>
      <c r="C543" s="118"/>
      <c r="D543" s="119"/>
      <c r="E543" s="104"/>
      <c r="F543" s="105">
        <f t="shared" si="13"/>
        <v>0</v>
      </c>
    </row>
    <row r="544" spans="1:6" ht="42.75">
      <c r="A544" s="121">
        <v>3</v>
      </c>
      <c r="B544" s="102" t="s">
        <v>719</v>
      </c>
      <c r="C544" s="118" t="s">
        <v>26</v>
      </c>
      <c r="D544" s="119">
        <v>1</v>
      </c>
      <c r="E544" s="104"/>
      <c r="F544" s="105">
        <f t="shared" si="13"/>
        <v>0</v>
      </c>
    </row>
    <row r="545" spans="1:6" ht="14.25">
      <c r="A545" s="121"/>
      <c r="B545" s="102"/>
      <c r="C545" s="118"/>
      <c r="D545" s="119"/>
      <c r="E545" s="104"/>
      <c r="F545" s="105">
        <f t="shared" si="13"/>
        <v>0</v>
      </c>
    </row>
    <row r="546" spans="1:6" ht="71.25">
      <c r="A546" s="121">
        <v>4</v>
      </c>
      <c r="B546" s="102" t="s">
        <v>720</v>
      </c>
      <c r="C546" s="118" t="s">
        <v>26</v>
      </c>
      <c r="D546" s="119">
        <v>1</v>
      </c>
      <c r="E546" s="104"/>
      <c r="F546" s="105">
        <f t="shared" si="13"/>
        <v>0</v>
      </c>
    </row>
    <row r="547" spans="1:6" ht="14.25">
      <c r="A547" s="121"/>
      <c r="B547" s="102"/>
      <c r="C547" s="118"/>
      <c r="D547" s="119"/>
      <c r="E547" s="104"/>
      <c r="F547" s="105">
        <f t="shared" si="13"/>
        <v>0</v>
      </c>
    </row>
    <row r="548" spans="1:6" ht="57">
      <c r="A548" s="121">
        <v>5</v>
      </c>
      <c r="B548" s="102" t="s">
        <v>721</v>
      </c>
      <c r="C548" s="118" t="s">
        <v>26</v>
      </c>
      <c r="D548" s="119">
        <v>4</v>
      </c>
      <c r="E548" s="104"/>
      <c r="F548" s="105">
        <f t="shared" si="13"/>
        <v>0</v>
      </c>
    </row>
    <row r="549" spans="1:6" ht="14.25">
      <c r="A549" s="121"/>
      <c r="B549" s="102"/>
      <c r="C549" s="118"/>
      <c r="D549" s="119"/>
      <c r="E549" s="104"/>
      <c r="F549" s="105">
        <f t="shared" si="13"/>
        <v>0</v>
      </c>
    </row>
    <row r="550" spans="1:6" ht="142.5">
      <c r="A550" s="121">
        <v>6</v>
      </c>
      <c r="B550" s="102" t="s">
        <v>722</v>
      </c>
      <c r="C550" s="118" t="s">
        <v>26</v>
      </c>
      <c r="D550" s="119">
        <v>1</v>
      </c>
      <c r="E550" s="104"/>
      <c r="F550" s="105">
        <f t="shared" si="13"/>
        <v>0</v>
      </c>
    </row>
    <row r="551" spans="1:6" ht="14.25">
      <c r="A551" s="121"/>
      <c r="B551" s="102"/>
      <c r="C551" s="118"/>
      <c r="D551" s="119"/>
      <c r="E551" s="104"/>
      <c r="F551" s="105">
        <f t="shared" si="13"/>
        <v>0</v>
      </c>
    </row>
    <row r="552" spans="1:6" ht="99.75">
      <c r="A552" s="121">
        <v>7</v>
      </c>
      <c r="B552" s="102" t="s">
        <v>723</v>
      </c>
      <c r="C552" s="118" t="s">
        <v>26</v>
      </c>
      <c r="D552" s="119">
        <v>1</v>
      </c>
      <c r="E552" s="104"/>
      <c r="F552" s="105">
        <f t="shared" si="13"/>
        <v>0</v>
      </c>
    </row>
    <row r="553" spans="1:6" ht="14.25">
      <c r="A553" s="121"/>
      <c r="B553" s="119"/>
      <c r="C553" s="118"/>
      <c r="D553" s="119"/>
      <c r="E553" s="110"/>
      <c r="F553" s="105">
        <f t="shared" si="13"/>
        <v>0</v>
      </c>
    </row>
    <row r="554" spans="1:6" ht="85.5">
      <c r="A554" s="121">
        <v>8</v>
      </c>
      <c r="B554" s="102" t="s">
        <v>724</v>
      </c>
      <c r="C554" s="118" t="s">
        <v>126</v>
      </c>
      <c r="D554" s="119">
        <v>110</v>
      </c>
      <c r="E554" s="104"/>
      <c r="F554" s="105">
        <f t="shared" si="13"/>
        <v>0</v>
      </c>
    </row>
    <row r="555" spans="1:6" ht="14.25">
      <c r="A555" s="121"/>
      <c r="B555" s="102"/>
      <c r="C555" s="118"/>
      <c r="D555" s="119"/>
      <c r="E555" s="104"/>
      <c r="F555" s="105">
        <f t="shared" si="13"/>
        <v>0</v>
      </c>
    </row>
    <row r="556" spans="1:6" ht="85.5">
      <c r="A556" s="121">
        <v>9</v>
      </c>
      <c r="B556" s="102" t="s">
        <v>725</v>
      </c>
      <c r="C556" s="118" t="s">
        <v>126</v>
      </c>
      <c r="D556" s="119">
        <v>120</v>
      </c>
      <c r="E556" s="104"/>
      <c r="F556" s="105">
        <f t="shared" si="13"/>
        <v>0</v>
      </c>
    </row>
    <row r="557" spans="1:6" ht="14.25">
      <c r="A557" s="121"/>
      <c r="B557" s="122"/>
      <c r="C557" s="118"/>
      <c r="D557" s="119"/>
      <c r="E557" s="104"/>
      <c r="F557" s="105">
        <f t="shared" si="13"/>
        <v>0</v>
      </c>
    </row>
    <row r="558" spans="1:6" ht="15">
      <c r="A558" s="116" t="str">
        <f>A536</f>
        <v>D</v>
      </c>
      <c r="B558" s="123" t="str">
        <f>B536</f>
        <v>OZVOČENJE MOLILNICA</v>
      </c>
      <c r="C558" s="124"/>
      <c r="D558" s="123"/>
      <c r="E558" s="108" t="s">
        <v>712</v>
      </c>
      <c r="F558" s="125">
        <f>SUM(F540:F557)</f>
        <v>0</v>
      </c>
    </row>
    <row r="559" spans="1:6" ht="15">
      <c r="A559" s="96"/>
      <c r="B559" s="126"/>
      <c r="C559" s="98"/>
      <c r="D559" s="98"/>
      <c r="E559" s="111"/>
      <c r="F559" s="105"/>
    </row>
    <row r="560" spans="1:6" ht="15">
      <c r="A560" s="96" t="s">
        <v>745</v>
      </c>
      <c r="B560" s="126" t="s">
        <v>747</v>
      </c>
      <c r="C560" s="98" t="s">
        <v>715</v>
      </c>
      <c r="D560" s="98"/>
      <c r="E560" s="111" t="s">
        <v>715</v>
      </c>
      <c r="F560" s="105" t="s">
        <v>715</v>
      </c>
    </row>
    <row r="561" spans="1:6" ht="15">
      <c r="A561" s="96"/>
      <c r="B561" s="126"/>
      <c r="C561" s="98"/>
      <c r="D561" s="98"/>
      <c r="E561" s="111"/>
      <c r="F561" s="105"/>
    </row>
    <row r="562" spans="1:6" ht="99.75">
      <c r="A562" s="121">
        <v>1</v>
      </c>
      <c r="B562" s="102" t="s">
        <v>748</v>
      </c>
      <c r="C562" s="118" t="s">
        <v>26</v>
      </c>
      <c r="D562" s="119">
        <v>5</v>
      </c>
      <c r="E562" s="104"/>
      <c r="F562" s="105">
        <f>E562*D562</f>
        <v>0</v>
      </c>
    </row>
    <row r="563" spans="1:6" ht="15">
      <c r="A563" s="96"/>
      <c r="B563" s="126"/>
      <c r="C563" s="98"/>
      <c r="D563" s="98"/>
      <c r="E563" s="111"/>
      <c r="F563" s="105"/>
    </row>
    <row r="564" spans="1:6" ht="15">
      <c r="A564" s="96" t="s">
        <v>745</v>
      </c>
      <c r="B564" s="126" t="s">
        <v>747</v>
      </c>
      <c r="C564" s="98"/>
      <c r="D564" s="98"/>
      <c r="E564" s="108" t="s">
        <v>712</v>
      </c>
      <c r="F564" s="105">
        <f>SUM(F562:F563)</f>
        <v>0</v>
      </c>
    </row>
    <row r="565" spans="1:6" ht="15">
      <c r="A565" s="96"/>
      <c r="B565" s="126"/>
      <c r="C565" s="98"/>
      <c r="D565" s="98"/>
      <c r="E565" s="111"/>
      <c r="F565" s="105"/>
    </row>
    <row r="566" spans="1:6" ht="15">
      <c r="A566" s="96"/>
      <c r="B566" s="97" t="s">
        <v>255</v>
      </c>
      <c r="C566" s="98"/>
      <c r="D566" s="98"/>
      <c r="E566" s="109"/>
      <c r="F566" s="100"/>
    </row>
    <row r="567" spans="1:6" ht="15">
      <c r="A567" s="101" t="str">
        <f>+A533</f>
        <v>C</v>
      </c>
      <c r="B567" s="99" t="s">
        <v>271</v>
      </c>
      <c r="C567" s="103" t="s">
        <v>715</v>
      </c>
      <c r="D567" s="103"/>
      <c r="E567" s="110" t="s">
        <v>712</v>
      </c>
      <c r="F567" s="100">
        <f>F533</f>
        <v>0</v>
      </c>
    </row>
    <row r="568" spans="1:6" ht="15">
      <c r="A568" s="101" t="str">
        <f>A558</f>
        <v>D</v>
      </c>
      <c r="B568" s="99" t="str">
        <f>B558</f>
        <v>OZVOČENJE MOLILNICA</v>
      </c>
      <c r="C568" s="103"/>
      <c r="D568" s="103"/>
      <c r="E568" s="110" t="str">
        <f>E558</f>
        <v>€:</v>
      </c>
      <c r="F568" s="100">
        <f>F558</f>
        <v>0</v>
      </c>
    </row>
    <row r="569" spans="1:6" ht="15">
      <c r="A569" s="101" t="s">
        <v>745</v>
      </c>
      <c r="B569" s="99" t="s">
        <v>746</v>
      </c>
      <c r="C569" s="103"/>
      <c r="D569" s="103"/>
      <c r="E569" s="110" t="s">
        <v>712</v>
      </c>
      <c r="F569" s="100">
        <f>F564</f>
        <v>0</v>
      </c>
    </row>
    <row r="570" spans="1:6" ht="15">
      <c r="A570" s="101"/>
      <c r="B570" s="99"/>
      <c r="C570" s="103"/>
      <c r="D570" s="103"/>
      <c r="E570" s="99"/>
      <c r="F570" s="100"/>
    </row>
    <row r="571" spans="1:6" ht="15">
      <c r="A571" s="96"/>
      <c r="B571" s="97" t="s">
        <v>256</v>
      </c>
      <c r="C571" s="98"/>
      <c r="D571" s="98"/>
      <c r="E571" s="108" t="s">
        <v>712</v>
      </c>
      <c r="F571" s="100">
        <f>SUM(F567:F570)</f>
        <v>0</v>
      </c>
    </row>
    <row r="572" spans="1:6" ht="15">
      <c r="A572" s="96"/>
      <c r="B572" s="97"/>
      <c r="C572" s="98"/>
      <c r="D572" s="98"/>
      <c r="E572" s="111"/>
      <c r="F572" s="100"/>
    </row>
    <row r="573" spans="1:6" ht="28.5">
      <c r="A573" s="101"/>
      <c r="B573" s="102" t="s">
        <v>257</v>
      </c>
      <c r="C573" s="103"/>
      <c r="D573" s="103"/>
      <c r="E573" s="110"/>
      <c r="F573" s="100"/>
    </row>
    <row r="574" spans="1:6" ht="15">
      <c r="A574" s="101"/>
      <c r="B574" s="102"/>
      <c r="C574" s="103"/>
      <c r="D574" s="103"/>
      <c r="E574" s="112"/>
      <c r="F574" s="100"/>
    </row>
    <row r="575" spans="1:6" ht="15">
      <c r="A575" s="101"/>
      <c r="B575" s="102"/>
      <c r="C575" s="103"/>
      <c r="D575" s="103"/>
      <c r="E575" s="112"/>
      <c r="F575" s="100"/>
    </row>
    <row r="576" spans="1:6" ht="15">
      <c r="A576" s="101"/>
      <c r="B576" s="97" t="s">
        <v>258</v>
      </c>
      <c r="C576" s="113"/>
      <c r="D576" s="113"/>
      <c r="E576" s="108" t="s">
        <v>712</v>
      </c>
      <c r="F576" s="100">
        <f>F571</f>
        <v>0</v>
      </c>
    </row>
  </sheetData>
  <sheetProtection/>
  <protectedRanges>
    <protectedRange sqref="E25:E37" name="Obseg1"/>
    <protectedRange sqref="E41:E68" name="Obseg2"/>
    <protectedRange sqref="E73:E107" name="Obseg3"/>
    <protectedRange sqref="E113:E125" name="Obseg4"/>
    <protectedRange sqref="E131:E161" name="Obseg5"/>
    <protectedRange sqref="E166:E200" name="Obseg6"/>
    <protectedRange sqref="E205:E556" name="Obseg7"/>
    <protectedRange sqref="E562" name="Obseg8"/>
  </protectedRanges>
  <printOptions/>
  <pageMargins left="0.984251968503937" right="0.1968503937007874" top="0.9448818897637796" bottom="0.7480314960629921" header="0.1968503937007874" footer="0.5905511811023623"/>
  <pageSetup horizontalDpi="600" verticalDpi="600" orientation="portrait" paperSize="9" r:id="rId3"/>
  <headerFooter alignWithMargins="0">
    <oddHeader>&amp;L&amp;"Times New Roman,Navadno"&amp;8&amp;A&amp;R&amp;"Courier New,Navadno"&amp;8&amp;F</oddHeader>
    <oddFooter>&amp;C&amp;"Courier New,Navadno"&amp;P/&amp;N</oddFooter>
  </headerFooter>
  <legacyDrawing r:id="rId2"/>
</worksheet>
</file>

<file path=xl/worksheets/sheet3.xml><?xml version="1.0" encoding="utf-8"?>
<worksheet xmlns="http://schemas.openxmlformats.org/spreadsheetml/2006/main" xmlns:r="http://schemas.openxmlformats.org/officeDocument/2006/relationships">
  <dimension ref="A2:IV396"/>
  <sheetViews>
    <sheetView showZeros="0" view="pageBreakPreview" zoomScale="120" zoomScaleSheetLayoutView="120" zoomScalePageLayoutView="0" workbookViewId="0" topLeftCell="A7">
      <selection activeCell="E24" sqref="E24"/>
    </sheetView>
  </sheetViews>
  <sheetFormatPr defaultColWidth="10.796875" defaultRowHeight="15"/>
  <cols>
    <col min="1" max="1" width="6.5" style="12" customWidth="1"/>
    <col min="2" max="2" width="39.59765625" style="13" customWidth="1"/>
    <col min="3" max="3" width="5" style="14" customWidth="1"/>
    <col min="4" max="4" width="10.3984375" style="15" customWidth="1"/>
    <col min="5" max="5" width="10.19921875" style="15" customWidth="1"/>
    <col min="6" max="6" width="10.19921875" style="16" customWidth="1"/>
    <col min="7" max="230" width="9.09765625" style="16" customWidth="1"/>
    <col min="231" max="16384" width="10.69921875" style="17" customWidth="1"/>
  </cols>
  <sheetData>
    <row r="1" ht="14.25"/>
    <row r="2" ht="14.25">
      <c r="B2" s="13" t="s">
        <v>0</v>
      </c>
    </row>
    <row r="3" ht="14.25">
      <c r="B3" s="13" t="s">
        <v>273</v>
      </c>
    </row>
    <row r="4" ht="14.25">
      <c r="B4" s="13" t="s">
        <v>557</v>
      </c>
    </row>
    <row r="5" ht="14.25"/>
    <row r="6" ht="14.25">
      <c r="B6" s="13" t="s">
        <v>501</v>
      </c>
    </row>
    <row r="7" ht="14.25">
      <c r="B7" s="13" t="s">
        <v>502</v>
      </c>
    </row>
    <row r="8" ht="14.25">
      <c r="B8" s="13" t="s">
        <v>508</v>
      </c>
    </row>
    <row r="9" ht="14.25"/>
    <row r="10" spans="1:6" ht="14.25">
      <c r="A10" s="18" t="s">
        <v>4</v>
      </c>
      <c r="B10" s="19" t="s">
        <v>5</v>
      </c>
      <c r="C10" s="20"/>
      <c r="D10" s="21"/>
      <c r="E10" s="21"/>
      <c r="F10" s="22">
        <f>F37</f>
        <v>0</v>
      </c>
    </row>
    <row r="11" spans="1:6" ht="14.25">
      <c r="A11" s="18" t="s">
        <v>6</v>
      </c>
      <c r="B11" s="19" t="s">
        <v>7</v>
      </c>
      <c r="C11" s="20"/>
      <c r="D11" s="21"/>
      <c r="E11" s="21"/>
      <c r="F11" s="22">
        <f>F64</f>
        <v>0</v>
      </c>
    </row>
    <row r="12" spans="1:6" ht="14.25">
      <c r="A12" s="18" t="s">
        <v>8</v>
      </c>
      <c r="B12" s="19" t="s">
        <v>9</v>
      </c>
      <c r="C12" s="20"/>
      <c r="D12" s="21"/>
      <c r="E12" s="21"/>
      <c r="F12" s="22">
        <f>F84</f>
        <v>0</v>
      </c>
    </row>
    <row r="13" spans="1:6" ht="14.25">
      <c r="A13" s="18" t="s">
        <v>10</v>
      </c>
      <c r="B13" s="19" t="s">
        <v>16</v>
      </c>
      <c r="C13" s="20"/>
      <c r="D13" s="21"/>
      <c r="E13" s="21"/>
      <c r="F13" s="22">
        <f>F101</f>
        <v>0</v>
      </c>
    </row>
    <row r="14" spans="1:6" ht="14.25">
      <c r="A14" s="18" t="s">
        <v>12</v>
      </c>
      <c r="B14" s="19" t="s">
        <v>11</v>
      </c>
      <c r="C14" s="20"/>
      <c r="D14" s="21"/>
      <c r="E14" s="21"/>
      <c r="F14" s="22">
        <f>F140</f>
        <v>0</v>
      </c>
    </row>
    <row r="15" spans="1:6" ht="14.25">
      <c r="A15" s="18" t="s">
        <v>14</v>
      </c>
      <c r="B15" s="19" t="s">
        <v>13</v>
      </c>
      <c r="C15" s="20"/>
      <c r="D15" s="21"/>
      <c r="E15" s="21"/>
      <c r="F15" s="22">
        <f>F159</f>
        <v>0</v>
      </c>
    </row>
    <row r="16" spans="1:6" ht="14.25">
      <c r="A16" s="23" t="s">
        <v>15</v>
      </c>
      <c r="B16" s="24" t="s">
        <v>503</v>
      </c>
      <c r="C16" s="25"/>
      <c r="D16" s="26"/>
      <c r="E16" s="26"/>
      <c r="F16" s="27">
        <f>SUM(F17:F19)</f>
        <v>0</v>
      </c>
    </row>
    <row r="17" spans="1:6" s="16" customFormat="1" ht="14.25">
      <c r="A17" s="28" t="s">
        <v>494</v>
      </c>
      <c r="B17" s="29" t="s">
        <v>546</v>
      </c>
      <c r="C17" s="30"/>
      <c r="D17" s="31"/>
      <c r="E17" s="31"/>
      <c r="F17" s="32">
        <f>F242</f>
        <v>0</v>
      </c>
    </row>
    <row r="18" spans="1:6" s="16" customFormat="1" ht="14.25">
      <c r="A18" s="28" t="s">
        <v>506</v>
      </c>
      <c r="B18" s="29" t="s">
        <v>514</v>
      </c>
      <c r="C18" s="30"/>
      <c r="D18" s="31"/>
      <c r="E18" s="31"/>
      <c r="F18" s="32">
        <f>F309</f>
        <v>0</v>
      </c>
    </row>
    <row r="19" spans="1:6" s="16" customFormat="1" ht="14.25">
      <c r="A19" s="33" t="s">
        <v>507</v>
      </c>
      <c r="B19" s="34" t="s">
        <v>476</v>
      </c>
      <c r="C19" s="35"/>
      <c r="D19" s="36"/>
      <c r="E19" s="36"/>
      <c r="F19" s="37">
        <f>F342</f>
        <v>0</v>
      </c>
    </row>
    <row r="20" spans="1:6" s="16" customFormat="1" ht="14.25">
      <c r="A20" s="18" t="s">
        <v>166</v>
      </c>
      <c r="B20" s="19" t="s">
        <v>2</v>
      </c>
      <c r="C20" s="20"/>
      <c r="D20" s="21"/>
      <c r="E20" s="21"/>
      <c r="F20" s="22">
        <f>F396</f>
        <v>0</v>
      </c>
    </row>
    <row r="21" spans="1:6" s="16" customFormat="1" ht="15">
      <c r="A21" s="38"/>
      <c r="B21" s="39" t="s">
        <v>18</v>
      </c>
      <c r="C21" s="40"/>
      <c r="D21" s="41"/>
      <c r="E21" s="41"/>
      <c r="F21" s="42">
        <f>F10+F11+F12+F13+F14+F15+F16+F20</f>
        <v>0</v>
      </c>
    </row>
    <row r="22" spans="1:5" s="16" customFormat="1" ht="15">
      <c r="A22" s="12"/>
      <c r="B22" s="43"/>
      <c r="C22" s="14"/>
      <c r="D22" s="15"/>
      <c r="E22" s="15"/>
    </row>
    <row r="23" spans="1:256" ht="15">
      <c r="A23" s="44" t="s">
        <v>4</v>
      </c>
      <c r="B23" s="45" t="s">
        <v>24</v>
      </c>
      <c r="C23" s="46"/>
      <c r="D23" s="47"/>
      <c r="E23" s="47"/>
      <c r="F23" s="48"/>
      <c r="IV23" s="16"/>
    </row>
    <row r="24" spans="1:256" ht="85.5">
      <c r="A24" s="49">
        <v>1</v>
      </c>
      <c r="B24" s="50" t="s">
        <v>25</v>
      </c>
      <c r="C24" s="51" t="s">
        <v>26</v>
      </c>
      <c r="D24" s="52">
        <v>1</v>
      </c>
      <c r="E24" s="53"/>
      <c r="F24" s="53">
        <f aca="true" t="shared" si="0" ref="F24:F36">E24*D24</f>
        <v>0</v>
      </c>
      <c r="IV24" s="16"/>
    </row>
    <row r="25" spans="1:256" ht="28.5">
      <c r="A25" s="49"/>
      <c r="B25" s="50" t="s">
        <v>27</v>
      </c>
      <c r="C25" s="51"/>
      <c r="D25" s="52"/>
      <c r="E25" s="53"/>
      <c r="F25" s="53">
        <f t="shared" si="0"/>
        <v>0</v>
      </c>
      <c r="IV25" s="16"/>
    </row>
    <row r="26" spans="1:256" ht="28.5">
      <c r="A26" s="49"/>
      <c r="B26" s="50" t="s">
        <v>575</v>
      </c>
      <c r="C26" s="51"/>
      <c r="D26" s="52"/>
      <c r="E26" s="53"/>
      <c r="F26" s="53">
        <f t="shared" si="0"/>
        <v>0</v>
      </c>
      <c r="IV26" s="16"/>
    </row>
    <row r="27" spans="1:256" ht="85.5">
      <c r="A27" s="49">
        <v>2</v>
      </c>
      <c r="B27" s="50" t="s">
        <v>28</v>
      </c>
      <c r="C27" s="51" t="s">
        <v>26</v>
      </c>
      <c r="D27" s="52">
        <v>1</v>
      </c>
      <c r="E27" s="54"/>
      <c r="F27" s="53">
        <f t="shared" si="0"/>
        <v>0</v>
      </c>
      <c r="IV27" s="16"/>
    </row>
    <row r="28" spans="1:256" ht="28.5">
      <c r="A28" s="49"/>
      <c r="B28" s="50" t="s">
        <v>575</v>
      </c>
      <c r="C28" s="51"/>
      <c r="D28" s="52"/>
      <c r="E28" s="54"/>
      <c r="F28" s="53">
        <f t="shared" si="0"/>
        <v>0</v>
      </c>
      <c r="IV28" s="16"/>
    </row>
    <row r="29" spans="1:256" ht="28.5">
      <c r="A29" s="49">
        <v>3</v>
      </c>
      <c r="B29" s="50" t="s">
        <v>29</v>
      </c>
      <c r="C29" s="51"/>
      <c r="D29" s="52"/>
      <c r="E29" s="54"/>
      <c r="F29" s="53">
        <f t="shared" si="0"/>
        <v>0</v>
      </c>
      <c r="IV29" s="16"/>
    </row>
    <row r="30" spans="1:256" ht="42.75">
      <c r="A30" s="49" t="s">
        <v>30</v>
      </c>
      <c r="B30" s="50" t="s">
        <v>31</v>
      </c>
      <c r="C30" s="55" t="s">
        <v>26</v>
      </c>
      <c r="D30" s="52">
        <v>1</v>
      </c>
      <c r="E30" s="56"/>
      <c r="F30" s="53">
        <f t="shared" si="0"/>
        <v>0</v>
      </c>
      <c r="IV30" s="16"/>
    </row>
    <row r="31" spans="1:256" ht="28.5">
      <c r="A31" s="49"/>
      <c r="B31" s="50" t="s">
        <v>575</v>
      </c>
      <c r="C31" s="55"/>
      <c r="D31" s="52"/>
      <c r="E31" s="56"/>
      <c r="F31" s="53">
        <f t="shared" si="0"/>
        <v>0</v>
      </c>
      <c r="IV31" s="16"/>
    </row>
    <row r="32" spans="1:256" ht="14.25">
      <c r="A32" s="49" t="s">
        <v>32</v>
      </c>
      <c r="B32" s="50" t="s">
        <v>33</v>
      </c>
      <c r="C32" s="55"/>
      <c r="D32" s="52"/>
      <c r="E32" s="56"/>
      <c r="F32" s="53">
        <f t="shared" si="0"/>
        <v>0</v>
      </c>
      <c r="IV32" s="16"/>
    </row>
    <row r="33" spans="1:256" ht="28.5">
      <c r="A33" s="49"/>
      <c r="B33" s="50" t="s">
        <v>575</v>
      </c>
      <c r="C33" s="55" t="s">
        <v>26</v>
      </c>
      <c r="D33" s="52">
        <v>1</v>
      </c>
      <c r="E33" s="56"/>
      <c r="F33" s="53">
        <f t="shared" si="0"/>
        <v>0</v>
      </c>
      <c r="IV33" s="16"/>
    </row>
    <row r="34" spans="1:256" ht="42.75">
      <c r="A34" s="49">
        <v>4</v>
      </c>
      <c r="B34" s="50" t="s">
        <v>34</v>
      </c>
      <c r="C34" s="55"/>
      <c r="D34" s="52"/>
      <c r="E34" s="56"/>
      <c r="F34" s="53">
        <f t="shared" si="0"/>
        <v>0</v>
      </c>
      <c r="IV34" s="16"/>
    </row>
    <row r="35" spans="1:256" ht="14.25">
      <c r="A35" s="49" t="s">
        <v>35</v>
      </c>
      <c r="B35" s="50" t="s">
        <v>36</v>
      </c>
      <c r="C35" s="55" t="s">
        <v>37</v>
      </c>
      <c r="D35" s="52">
        <v>1</v>
      </c>
      <c r="E35" s="56"/>
      <c r="F35" s="53">
        <f t="shared" si="0"/>
        <v>0</v>
      </c>
      <c r="IV35" s="16"/>
    </row>
    <row r="36" spans="1:256" ht="14.25">
      <c r="A36" s="49" t="s">
        <v>38</v>
      </c>
      <c r="B36" s="50" t="s">
        <v>39</v>
      </c>
      <c r="C36" s="55" t="s">
        <v>37</v>
      </c>
      <c r="D36" s="52">
        <v>1</v>
      </c>
      <c r="E36" s="56"/>
      <c r="F36" s="53">
        <f t="shared" si="0"/>
        <v>0</v>
      </c>
      <c r="IV36" s="16"/>
    </row>
    <row r="37" spans="1:256" ht="15">
      <c r="A37" s="57"/>
      <c r="B37" s="58" t="s">
        <v>40</v>
      </c>
      <c r="C37" s="59"/>
      <c r="D37" s="60"/>
      <c r="E37" s="60"/>
      <c r="F37" s="61">
        <f>SUM(F24:F36)</f>
        <v>0</v>
      </c>
      <c r="IV37" s="16"/>
    </row>
    <row r="38" spans="1:5" s="16" customFormat="1" ht="14.25">
      <c r="A38" s="12"/>
      <c r="B38" s="62"/>
      <c r="C38" s="14"/>
      <c r="D38" s="15"/>
      <c r="E38" s="15"/>
    </row>
    <row r="39" spans="1:256" ht="30">
      <c r="A39" s="44" t="s">
        <v>6</v>
      </c>
      <c r="B39" s="45" t="s">
        <v>7</v>
      </c>
      <c r="C39" s="63"/>
      <c r="D39" s="47"/>
      <c r="E39" s="47"/>
      <c r="F39" s="53">
        <f aca="true" t="shared" si="1" ref="F39:F60">E39*D39</f>
        <v>0</v>
      </c>
      <c r="IV39" s="16"/>
    </row>
    <row r="40" spans="1:6" ht="75">
      <c r="A40" s="64" t="s">
        <v>41</v>
      </c>
      <c r="B40" s="43" t="s">
        <v>751</v>
      </c>
      <c r="C40" s="13"/>
      <c r="D40" s="13"/>
      <c r="E40" s="13"/>
      <c r="F40" s="53">
        <f t="shared" si="1"/>
        <v>0</v>
      </c>
    </row>
    <row r="41" spans="1:6" ht="60">
      <c r="A41" s="65"/>
      <c r="B41" s="66" t="s">
        <v>42</v>
      </c>
      <c r="C41" s="13"/>
      <c r="D41" s="13"/>
      <c r="E41" s="13"/>
      <c r="F41" s="53">
        <f t="shared" si="1"/>
        <v>0</v>
      </c>
    </row>
    <row r="42" spans="1:6" ht="14.25">
      <c r="A42" s="65">
        <v>1</v>
      </c>
      <c r="B42" s="50" t="s">
        <v>43</v>
      </c>
      <c r="C42" s="13"/>
      <c r="D42" s="13"/>
      <c r="E42" s="13"/>
      <c r="F42" s="53">
        <f t="shared" si="1"/>
        <v>0</v>
      </c>
    </row>
    <row r="43" spans="1:6" ht="57">
      <c r="A43" s="49" t="s">
        <v>44</v>
      </c>
      <c r="B43" s="50" t="s">
        <v>47</v>
      </c>
      <c r="C43" s="55"/>
      <c r="D43" s="52"/>
      <c r="E43" s="56"/>
      <c r="F43" s="53">
        <f t="shared" si="1"/>
        <v>0</v>
      </c>
    </row>
    <row r="44" spans="1:6" ht="14.25">
      <c r="A44" s="49" t="s">
        <v>89</v>
      </c>
      <c r="B44" s="50" t="s">
        <v>49</v>
      </c>
      <c r="C44" s="55" t="s">
        <v>37</v>
      </c>
      <c r="D44" s="52">
        <v>5</v>
      </c>
      <c r="E44" s="56"/>
      <c r="F44" s="53">
        <f t="shared" si="1"/>
        <v>0</v>
      </c>
    </row>
    <row r="45" spans="1:6" ht="14.25">
      <c r="A45" s="49" t="s">
        <v>90</v>
      </c>
      <c r="B45" s="50" t="s">
        <v>51</v>
      </c>
      <c r="C45" s="55" t="s">
        <v>37</v>
      </c>
      <c r="D45" s="52">
        <v>2</v>
      </c>
      <c r="E45" s="56"/>
      <c r="F45" s="53">
        <f t="shared" si="1"/>
        <v>0</v>
      </c>
    </row>
    <row r="46" spans="1:6" ht="14.25">
      <c r="A46" s="49" t="s">
        <v>519</v>
      </c>
      <c r="B46" s="50" t="s">
        <v>53</v>
      </c>
      <c r="C46" s="55" t="s">
        <v>37</v>
      </c>
      <c r="D46" s="52">
        <v>5</v>
      </c>
      <c r="E46" s="56"/>
      <c r="F46" s="53">
        <f t="shared" si="1"/>
        <v>0</v>
      </c>
    </row>
    <row r="47" spans="1:6" ht="14.25">
      <c r="A47" s="49" t="s">
        <v>520</v>
      </c>
      <c r="B47" s="50" t="s">
        <v>517</v>
      </c>
      <c r="C47" s="55" t="s">
        <v>26</v>
      </c>
      <c r="D47" s="52">
        <v>1</v>
      </c>
      <c r="E47" s="56"/>
      <c r="F47" s="53">
        <f t="shared" si="1"/>
        <v>0</v>
      </c>
    </row>
    <row r="48" spans="1:256" s="16" customFormat="1" ht="14.25">
      <c r="A48" s="67" t="s">
        <v>112</v>
      </c>
      <c r="B48" s="68" t="s">
        <v>518</v>
      </c>
      <c r="C48" s="69" t="s">
        <v>45</v>
      </c>
      <c r="D48" s="70">
        <v>25</v>
      </c>
      <c r="E48" s="71"/>
      <c r="F48" s="72">
        <f>E48*D48</f>
        <v>0</v>
      </c>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16" customFormat="1" ht="14.25">
      <c r="A49" s="49">
        <v>2</v>
      </c>
      <c r="B49" s="50" t="s">
        <v>54</v>
      </c>
      <c r="C49" s="55"/>
      <c r="D49" s="52"/>
      <c r="E49" s="56"/>
      <c r="F49" s="53">
        <f t="shared" si="1"/>
        <v>0</v>
      </c>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16" customFormat="1" ht="42.75">
      <c r="A50" s="49" t="s">
        <v>55</v>
      </c>
      <c r="B50" s="50" t="s">
        <v>56</v>
      </c>
      <c r="C50" s="55" t="s">
        <v>57</v>
      </c>
      <c r="D50" s="52">
        <v>15</v>
      </c>
      <c r="E50" s="56"/>
      <c r="F50" s="53">
        <f t="shared" si="1"/>
        <v>0</v>
      </c>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16" customFormat="1" ht="28.5">
      <c r="A51" s="49" t="s">
        <v>58</v>
      </c>
      <c r="B51" s="50" t="s">
        <v>59</v>
      </c>
      <c r="C51" s="55"/>
      <c r="D51" s="52"/>
      <c r="E51" s="56"/>
      <c r="F51" s="53">
        <f t="shared" si="1"/>
        <v>0</v>
      </c>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16" customFormat="1" ht="14.25">
      <c r="A52" s="49" t="s">
        <v>118</v>
      </c>
      <c r="B52" s="50" t="s">
        <v>281</v>
      </c>
      <c r="C52" s="55" t="s">
        <v>57</v>
      </c>
      <c r="D52" s="52">
        <v>3</v>
      </c>
      <c r="E52" s="56"/>
      <c r="F52" s="53">
        <f t="shared" si="1"/>
        <v>0</v>
      </c>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16" customFormat="1" ht="14.25">
      <c r="A53" s="49" t="s">
        <v>119</v>
      </c>
      <c r="B53" s="50" t="s">
        <v>282</v>
      </c>
      <c r="C53" s="55" t="s">
        <v>57</v>
      </c>
      <c r="D53" s="52">
        <v>12</v>
      </c>
      <c r="E53" s="56"/>
      <c r="F53" s="53">
        <f t="shared" si="1"/>
        <v>0</v>
      </c>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16" customFormat="1" ht="28.5">
      <c r="A54" s="49" t="s">
        <v>60</v>
      </c>
      <c r="B54" s="50" t="s">
        <v>61</v>
      </c>
      <c r="C54" s="55" t="s">
        <v>57</v>
      </c>
      <c r="D54" s="52">
        <v>15</v>
      </c>
      <c r="E54" s="56"/>
      <c r="F54" s="53">
        <f t="shared" si="1"/>
        <v>0</v>
      </c>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16" customFormat="1" ht="42.75">
      <c r="A55" s="49" t="s">
        <v>62</v>
      </c>
      <c r="B55" s="50" t="s">
        <v>63</v>
      </c>
      <c r="C55" s="55" t="s">
        <v>57</v>
      </c>
      <c r="D55" s="52">
        <v>15</v>
      </c>
      <c r="E55" s="56"/>
      <c r="F55" s="53">
        <f t="shared" si="1"/>
        <v>0</v>
      </c>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s="16" customFormat="1" ht="57">
      <c r="A56" s="49" t="s">
        <v>127</v>
      </c>
      <c r="B56" s="50" t="s">
        <v>64</v>
      </c>
      <c r="C56" s="55" t="s">
        <v>45</v>
      </c>
      <c r="D56" s="52">
        <v>50</v>
      </c>
      <c r="E56" s="56"/>
      <c r="F56" s="53">
        <f t="shared" si="1"/>
        <v>0</v>
      </c>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16" customFormat="1" ht="14.25">
      <c r="A57" s="49">
        <v>3</v>
      </c>
      <c r="B57" s="50" t="s">
        <v>283</v>
      </c>
      <c r="C57" s="55"/>
      <c r="D57" s="52"/>
      <c r="E57" s="56"/>
      <c r="F57" s="53">
        <f t="shared" si="1"/>
        <v>0</v>
      </c>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16" customFormat="1" ht="57">
      <c r="A58" s="49" t="s">
        <v>30</v>
      </c>
      <c r="B58" s="50" t="s">
        <v>284</v>
      </c>
      <c r="C58" s="55" t="s">
        <v>105</v>
      </c>
      <c r="D58" s="52">
        <v>20</v>
      </c>
      <c r="E58" s="56"/>
      <c r="F58" s="53">
        <f t="shared" si="1"/>
        <v>0</v>
      </c>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16" customFormat="1" ht="28.5">
      <c r="A59" s="49" t="s">
        <v>223</v>
      </c>
      <c r="B59" s="50" t="s">
        <v>285</v>
      </c>
      <c r="C59" s="55" t="s">
        <v>45</v>
      </c>
      <c r="D59" s="52">
        <f>20*0.5</f>
        <v>10</v>
      </c>
      <c r="E59" s="56"/>
      <c r="F59" s="53">
        <f t="shared" si="1"/>
        <v>0</v>
      </c>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16" customFormat="1" ht="28.5">
      <c r="A60" s="49" t="s">
        <v>521</v>
      </c>
      <c r="B60" s="73" t="s">
        <v>65</v>
      </c>
      <c r="C60" s="17"/>
      <c r="D60" s="17"/>
      <c r="E60" s="17"/>
      <c r="F60" s="53">
        <f t="shared" si="1"/>
        <v>0</v>
      </c>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16" customFormat="1" ht="14.25">
      <c r="A61" s="12" t="s">
        <v>75</v>
      </c>
      <c r="B61" s="73" t="s">
        <v>66</v>
      </c>
      <c r="C61" s="74" t="s">
        <v>67</v>
      </c>
      <c r="D61" s="75">
        <v>5</v>
      </c>
      <c r="E61" s="75"/>
      <c r="F61" s="53">
        <f>E61*D61</f>
        <v>0</v>
      </c>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1:256" s="16" customFormat="1" ht="14.25">
      <c r="A62" s="12" t="s">
        <v>165</v>
      </c>
      <c r="B62" s="73" t="s">
        <v>68</v>
      </c>
      <c r="C62" s="74" t="s">
        <v>67</v>
      </c>
      <c r="D62" s="75">
        <v>2</v>
      </c>
      <c r="E62" s="75"/>
      <c r="F62" s="53">
        <f>E62*D62</f>
        <v>0</v>
      </c>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row>
    <row r="63" spans="1:256" s="16" customFormat="1" ht="14.25">
      <c r="A63" s="12" t="s">
        <v>500</v>
      </c>
      <c r="B63" s="73" t="s">
        <v>69</v>
      </c>
      <c r="C63" s="55"/>
      <c r="D63" s="76">
        <v>0.1</v>
      </c>
      <c r="E63" s="56">
        <f>SUM(F39:F62)</f>
        <v>0</v>
      </c>
      <c r="F63" s="53">
        <f>E63*D63</f>
        <v>0</v>
      </c>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row>
    <row r="64" spans="1:256" s="16" customFormat="1" ht="30">
      <c r="A64" s="57"/>
      <c r="B64" s="45" t="s">
        <v>70</v>
      </c>
      <c r="C64" s="59"/>
      <c r="D64" s="60"/>
      <c r="E64" s="77"/>
      <c r="F64" s="61">
        <f>SUM(F39:F63)</f>
        <v>0</v>
      </c>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row>
    <row r="65" spans="1:5" s="16" customFormat="1" ht="14.25">
      <c r="A65" s="65"/>
      <c r="B65" s="78"/>
      <c r="C65" s="74"/>
      <c r="D65" s="75"/>
      <c r="E65" s="75"/>
    </row>
    <row r="66" spans="1:256" s="16" customFormat="1" ht="15">
      <c r="A66" s="44" t="s">
        <v>8</v>
      </c>
      <c r="B66" s="45" t="s">
        <v>71</v>
      </c>
      <c r="C66" s="63"/>
      <c r="D66" s="47"/>
      <c r="E66" s="79"/>
      <c r="F66" s="48"/>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row>
    <row r="67" spans="1:256" s="16" customFormat="1" ht="28.5">
      <c r="A67" s="12">
        <v>1</v>
      </c>
      <c r="B67" s="13" t="s">
        <v>72</v>
      </c>
      <c r="C67" s="14" t="s">
        <v>37</v>
      </c>
      <c r="D67" s="15">
        <v>10</v>
      </c>
      <c r="E67" s="75"/>
      <c r="F67" s="16">
        <f aca="true" t="shared" si="2" ref="F67:F83">E67*D67</f>
        <v>0</v>
      </c>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row>
    <row r="68" spans="1:256" s="16" customFormat="1" ht="57">
      <c r="A68" s="12">
        <v>2</v>
      </c>
      <c r="B68" s="13" t="s">
        <v>73</v>
      </c>
      <c r="C68" s="14" t="s">
        <v>26</v>
      </c>
      <c r="D68" s="15">
        <v>1</v>
      </c>
      <c r="E68" s="75"/>
      <c r="F68" s="16">
        <f t="shared" si="2"/>
        <v>0</v>
      </c>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row>
    <row r="69" spans="1:256" s="16" customFormat="1" ht="28.5">
      <c r="A69" s="12"/>
      <c r="B69" s="50" t="s">
        <v>575</v>
      </c>
      <c r="C69" s="14"/>
      <c r="D69" s="15"/>
      <c r="E69" s="75"/>
      <c r="F69" s="16">
        <f t="shared" si="2"/>
        <v>0</v>
      </c>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row>
    <row r="70" spans="1:256" s="16" customFormat="1" ht="14.25">
      <c r="A70" s="12">
        <v>3</v>
      </c>
      <c r="B70" s="73" t="s">
        <v>74</v>
      </c>
      <c r="C70" s="74"/>
      <c r="D70" s="75"/>
      <c r="E70" s="75"/>
      <c r="F70" s="16">
        <f t="shared" si="2"/>
        <v>0</v>
      </c>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row>
    <row r="71" spans="1:256" s="16" customFormat="1" ht="14.25">
      <c r="A71" s="12" t="s">
        <v>30</v>
      </c>
      <c r="B71" s="73" t="s">
        <v>76</v>
      </c>
      <c r="C71" s="74" t="s">
        <v>67</v>
      </c>
      <c r="D71" s="75">
        <v>5</v>
      </c>
      <c r="E71" s="75"/>
      <c r="F71" s="16">
        <f t="shared" si="2"/>
        <v>0</v>
      </c>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row>
    <row r="72" spans="1:256" s="16" customFormat="1" ht="14.25">
      <c r="A72" s="12" t="s">
        <v>223</v>
      </c>
      <c r="B72" s="73" t="s">
        <v>77</v>
      </c>
      <c r="C72" s="74" t="s">
        <v>67</v>
      </c>
      <c r="D72" s="75">
        <v>2</v>
      </c>
      <c r="E72" s="75"/>
      <c r="F72" s="16">
        <f t="shared" si="2"/>
        <v>0</v>
      </c>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row>
    <row r="73" spans="1:256" s="16" customFormat="1" ht="28.5">
      <c r="A73" s="12">
        <v>4</v>
      </c>
      <c r="B73" s="73" t="s">
        <v>78</v>
      </c>
      <c r="C73" s="74"/>
      <c r="D73" s="75"/>
      <c r="E73" s="75"/>
      <c r="F73" s="16">
        <f t="shared" si="2"/>
        <v>0</v>
      </c>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row>
    <row r="74" spans="1:256" s="16" customFormat="1" ht="14.25">
      <c r="A74" s="12" t="s">
        <v>35</v>
      </c>
      <c r="B74" s="73" t="s">
        <v>79</v>
      </c>
      <c r="C74" s="74"/>
      <c r="D74" s="75"/>
      <c r="E74" s="75"/>
      <c r="F74" s="16">
        <f t="shared" si="2"/>
        <v>0</v>
      </c>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row>
    <row r="75" spans="1:256" s="16" customFormat="1" ht="28.5">
      <c r="A75" s="12" t="s">
        <v>286</v>
      </c>
      <c r="B75" s="73" t="s">
        <v>297</v>
      </c>
      <c r="C75" s="74" t="s">
        <v>45</v>
      </c>
      <c r="D75" s="75">
        <v>7</v>
      </c>
      <c r="E75" s="75"/>
      <c r="F75" s="16">
        <f t="shared" si="2"/>
        <v>0</v>
      </c>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s="16" customFormat="1" ht="57">
      <c r="A76" s="12"/>
      <c r="B76" s="50" t="s">
        <v>42</v>
      </c>
      <c r="C76" s="74"/>
      <c r="D76" s="75"/>
      <c r="E76" s="75"/>
      <c r="F76" s="16">
        <f t="shared" si="2"/>
        <v>0</v>
      </c>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s="16" customFormat="1" ht="28.5">
      <c r="A77" s="12" t="s">
        <v>287</v>
      </c>
      <c r="B77" s="73" t="s">
        <v>288</v>
      </c>
      <c r="C77" s="74" t="s">
        <v>45</v>
      </c>
      <c r="D77" s="75">
        <v>7</v>
      </c>
      <c r="E77" s="75"/>
      <c r="F77" s="16">
        <f t="shared" si="2"/>
        <v>0</v>
      </c>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row>
    <row r="78" spans="1:256" s="16" customFormat="1" ht="28.5">
      <c r="A78" s="12"/>
      <c r="B78" s="13" t="s">
        <v>80</v>
      </c>
      <c r="C78" s="74"/>
      <c r="D78" s="75"/>
      <c r="E78" s="75"/>
      <c r="F78" s="16">
        <f t="shared" si="2"/>
        <v>0</v>
      </c>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row>
    <row r="79" spans="1:256" s="16" customFormat="1" ht="71.25">
      <c r="A79" s="80">
        <v>5</v>
      </c>
      <c r="B79" s="13" t="s">
        <v>522</v>
      </c>
      <c r="F79" s="16">
        <f t="shared" si="2"/>
        <v>0</v>
      </c>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row>
    <row r="80" spans="1:256" s="16" customFormat="1" ht="28.5">
      <c r="A80" s="12" t="s">
        <v>75</v>
      </c>
      <c r="B80" s="73" t="s">
        <v>81</v>
      </c>
      <c r="C80" s="74" t="s">
        <v>45</v>
      </c>
      <c r="D80" s="75">
        <v>25</v>
      </c>
      <c r="E80" s="75"/>
      <c r="F80" s="16">
        <f t="shared" si="2"/>
        <v>0</v>
      </c>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row>
    <row r="81" spans="1:256" s="16" customFormat="1" ht="14.25">
      <c r="A81" s="12"/>
      <c r="B81" s="73" t="s">
        <v>82</v>
      </c>
      <c r="C81" s="74"/>
      <c r="D81" s="75"/>
      <c r="E81" s="75"/>
      <c r="F81" s="16">
        <f t="shared" si="2"/>
        <v>0</v>
      </c>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row>
    <row r="82" spans="1:256" s="16" customFormat="1" ht="14.25">
      <c r="A82" s="12" t="s">
        <v>165</v>
      </c>
      <c r="B82" s="73" t="s">
        <v>523</v>
      </c>
      <c r="C82" s="14" t="s">
        <v>45</v>
      </c>
      <c r="D82" s="15">
        <v>25</v>
      </c>
      <c r="E82" s="75"/>
      <c r="F82" s="16">
        <f t="shared" si="2"/>
        <v>0</v>
      </c>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row>
    <row r="83" spans="1:256" s="16" customFormat="1" ht="14.25">
      <c r="A83" s="12">
        <v>6</v>
      </c>
      <c r="B83" s="73" t="s">
        <v>69</v>
      </c>
      <c r="C83" s="55"/>
      <c r="D83" s="76">
        <v>0.1</v>
      </c>
      <c r="E83" s="56">
        <f>SUM(F67:F82)</f>
        <v>0</v>
      </c>
      <c r="F83" s="16">
        <f t="shared" si="2"/>
        <v>0</v>
      </c>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row>
    <row r="84" spans="1:256" s="16" customFormat="1" ht="15">
      <c r="A84" s="81"/>
      <c r="B84" s="43" t="s">
        <v>85</v>
      </c>
      <c r="C84" s="63"/>
      <c r="D84" s="47"/>
      <c r="E84" s="79"/>
      <c r="F84" s="48">
        <f>SUM(F67:F83)</f>
        <v>0</v>
      </c>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row>
    <row r="85" spans="1:256" s="16" customFormat="1" ht="15">
      <c r="A85" s="81"/>
      <c r="B85" s="43"/>
      <c r="C85" s="63"/>
      <c r="D85" s="47"/>
      <c r="E85" s="79"/>
      <c r="F85" s="48"/>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s="16" customFormat="1" ht="15">
      <c r="A86" s="81" t="s">
        <v>10</v>
      </c>
      <c r="B86" s="43" t="s">
        <v>16</v>
      </c>
      <c r="C86" s="82"/>
      <c r="D86" s="43"/>
      <c r="E86" s="15"/>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row>
    <row r="87" spans="1:256" s="16" customFormat="1" ht="14.25">
      <c r="A87" s="12">
        <v>1</v>
      </c>
      <c r="B87" s="73" t="s">
        <v>148</v>
      </c>
      <c r="C87" s="74"/>
      <c r="D87" s="75"/>
      <c r="E87" s="75"/>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row>
    <row r="88" spans="1:256" s="16" customFormat="1" ht="42.75">
      <c r="A88" s="12" t="s">
        <v>44</v>
      </c>
      <c r="B88" s="73" t="s">
        <v>149</v>
      </c>
      <c r="C88" s="74" t="s">
        <v>57</v>
      </c>
      <c r="D88" s="75">
        <v>30</v>
      </c>
      <c r="E88" s="75"/>
      <c r="F88" s="16">
        <f aca="true" t="shared" si="3" ref="F88:F100">E88*D88</f>
        <v>0</v>
      </c>
      <c r="G88" s="52"/>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row>
    <row r="89" spans="1:256" s="16" customFormat="1" ht="14.25">
      <c r="A89" s="12" t="s">
        <v>112</v>
      </c>
      <c r="B89" s="73" t="s">
        <v>150</v>
      </c>
      <c r="C89" s="74"/>
      <c r="D89" s="75"/>
      <c r="E89" s="75"/>
      <c r="F89" s="16">
        <f t="shared" si="3"/>
        <v>0</v>
      </c>
      <c r="G89" s="52"/>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row>
    <row r="90" spans="1:256" s="16" customFormat="1" ht="42.75">
      <c r="A90" s="12" t="s">
        <v>48</v>
      </c>
      <c r="B90" s="73" t="s">
        <v>151</v>
      </c>
      <c r="C90" s="74" t="s">
        <v>152</v>
      </c>
      <c r="D90" s="75">
        <v>30</v>
      </c>
      <c r="E90" s="75"/>
      <c r="F90" s="16">
        <f t="shared" si="3"/>
        <v>0</v>
      </c>
      <c r="G90" s="52"/>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row>
    <row r="91" spans="1:256" s="16" customFormat="1" ht="71.25">
      <c r="A91" s="12" t="s">
        <v>153</v>
      </c>
      <c r="B91" s="73" t="s">
        <v>154</v>
      </c>
      <c r="C91" s="74" t="s">
        <v>37</v>
      </c>
      <c r="D91" s="75">
        <v>5</v>
      </c>
      <c r="E91" s="75"/>
      <c r="F91" s="16">
        <f t="shared" si="3"/>
        <v>0</v>
      </c>
      <c r="G91" s="52"/>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row>
    <row r="92" spans="1:256" s="16" customFormat="1" ht="14.25">
      <c r="A92" s="12" t="s">
        <v>155</v>
      </c>
      <c r="B92" s="73" t="s">
        <v>156</v>
      </c>
      <c r="C92" s="74" t="s">
        <v>57</v>
      </c>
      <c r="D92" s="75">
        <v>30</v>
      </c>
      <c r="E92" s="75"/>
      <c r="F92" s="16">
        <f t="shared" si="3"/>
        <v>0</v>
      </c>
      <c r="G92" s="52"/>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row>
    <row r="93" spans="1:256" s="16" customFormat="1" ht="28.5">
      <c r="A93" s="12" t="s">
        <v>141</v>
      </c>
      <c r="B93" s="73" t="s">
        <v>157</v>
      </c>
      <c r="C93" s="74" t="s">
        <v>45</v>
      </c>
      <c r="D93" s="75">
        <v>30</v>
      </c>
      <c r="E93" s="75"/>
      <c r="F93" s="16">
        <f t="shared" si="3"/>
        <v>0</v>
      </c>
      <c r="G93" s="52"/>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row>
    <row r="94" spans="1:256" s="16" customFormat="1" ht="14.25">
      <c r="A94" s="12" t="s">
        <v>143</v>
      </c>
      <c r="B94" s="73" t="s">
        <v>158</v>
      </c>
      <c r="C94" s="74" t="s">
        <v>45</v>
      </c>
      <c r="D94" s="75">
        <v>30</v>
      </c>
      <c r="E94" s="75"/>
      <c r="F94" s="16">
        <f t="shared" si="3"/>
        <v>0</v>
      </c>
      <c r="G94" s="52"/>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c r="IV94" s="17"/>
    </row>
    <row r="95" spans="1:256" s="16" customFormat="1" ht="71.25">
      <c r="A95" s="12">
        <v>2</v>
      </c>
      <c r="B95" s="73" t="s">
        <v>159</v>
      </c>
      <c r="C95" s="74" t="s">
        <v>26</v>
      </c>
      <c r="D95" s="75">
        <v>1</v>
      </c>
      <c r="E95" s="75"/>
      <c r="F95" s="16">
        <f t="shared" si="3"/>
        <v>0</v>
      </c>
      <c r="G95" s="52"/>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row>
    <row r="96" spans="1:256" s="16" customFormat="1" ht="71.25">
      <c r="A96" s="12"/>
      <c r="B96" s="73" t="s">
        <v>160</v>
      </c>
      <c r="C96" s="74"/>
      <c r="D96" s="75"/>
      <c r="E96" s="75"/>
      <c r="F96" s="16">
        <f t="shared" si="3"/>
        <v>0</v>
      </c>
      <c r="G96" s="52"/>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row>
    <row r="97" spans="1:256" s="16" customFormat="1" ht="57">
      <c r="A97" s="12"/>
      <c r="B97" s="73" t="s">
        <v>161</v>
      </c>
      <c r="C97" s="74"/>
      <c r="D97" s="75"/>
      <c r="E97" s="75"/>
      <c r="F97" s="16">
        <f t="shared" si="3"/>
        <v>0</v>
      </c>
      <c r="G97" s="52"/>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row>
    <row r="98" spans="1:256" s="16" customFormat="1" ht="28.5">
      <c r="A98" s="12"/>
      <c r="B98" s="73" t="s">
        <v>524</v>
      </c>
      <c r="C98" s="74"/>
      <c r="D98" s="75"/>
      <c r="E98" s="75"/>
      <c r="F98" s="16">
        <f t="shared" si="3"/>
        <v>0</v>
      </c>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row>
    <row r="99" spans="2:6" ht="28.5">
      <c r="B99" s="73" t="s">
        <v>162</v>
      </c>
      <c r="C99" s="74"/>
      <c r="D99" s="75"/>
      <c r="E99" s="75"/>
      <c r="F99" s="16">
        <f t="shared" si="3"/>
        <v>0</v>
      </c>
    </row>
    <row r="100" spans="2:6" ht="57">
      <c r="B100" s="73" t="s">
        <v>163</v>
      </c>
      <c r="C100" s="74"/>
      <c r="D100" s="75"/>
      <c r="E100" s="75"/>
      <c r="F100" s="16">
        <f t="shared" si="3"/>
        <v>0</v>
      </c>
    </row>
    <row r="101" spans="1:230" s="83" customFormat="1" ht="15">
      <c r="A101" s="81"/>
      <c r="B101" s="43" t="s">
        <v>164</v>
      </c>
      <c r="C101" s="63"/>
      <c r="D101" s="47"/>
      <c r="E101" s="47"/>
      <c r="F101" s="48">
        <f>SUM(F88:F100)</f>
        <v>0</v>
      </c>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48"/>
      <c r="HC101" s="48"/>
      <c r="HD101" s="48"/>
      <c r="HE101" s="48"/>
      <c r="HF101" s="48"/>
      <c r="HG101" s="48"/>
      <c r="HH101" s="48"/>
      <c r="HI101" s="48"/>
      <c r="HJ101" s="48"/>
      <c r="HK101" s="48"/>
      <c r="HL101" s="48"/>
      <c r="HM101" s="48"/>
      <c r="HN101" s="48"/>
      <c r="HO101" s="48"/>
      <c r="HP101" s="48"/>
      <c r="HQ101" s="48"/>
      <c r="HR101" s="48"/>
      <c r="HS101" s="48"/>
      <c r="HT101" s="48"/>
      <c r="HU101" s="48"/>
      <c r="HV101" s="48"/>
    </row>
    <row r="102" spans="1:5" s="16" customFormat="1" ht="14.25">
      <c r="A102" s="12"/>
      <c r="B102" s="13"/>
      <c r="C102" s="14"/>
      <c r="D102" s="84"/>
      <c r="E102" s="75"/>
    </row>
    <row r="103" spans="1:5" ht="15">
      <c r="A103" s="81" t="s">
        <v>12</v>
      </c>
      <c r="B103" s="43" t="s">
        <v>11</v>
      </c>
      <c r="E103" s="75"/>
    </row>
    <row r="104" spans="2:6" ht="105">
      <c r="B104" s="43" t="s">
        <v>86</v>
      </c>
      <c r="C104" s="17"/>
      <c r="D104" s="17"/>
      <c r="E104" s="17"/>
      <c r="F104" s="17"/>
    </row>
    <row r="105" spans="2:6" ht="60">
      <c r="B105" s="43" t="s">
        <v>87</v>
      </c>
      <c r="C105" s="17"/>
      <c r="D105" s="17"/>
      <c r="E105" s="17"/>
      <c r="F105" s="17"/>
    </row>
    <row r="106" spans="2:6" ht="150">
      <c r="B106" s="43" t="s">
        <v>88</v>
      </c>
      <c r="C106" s="17"/>
      <c r="D106" s="17"/>
      <c r="E106" s="17"/>
      <c r="F106" s="17"/>
    </row>
    <row r="107" spans="2:6" ht="60">
      <c r="B107" s="66" t="s">
        <v>42</v>
      </c>
      <c r="C107" s="17"/>
      <c r="D107" s="17"/>
      <c r="E107" s="17"/>
      <c r="F107" s="17"/>
    </row>
    <row r="108" spans="1:6" ht="42.75">
      <c r="A108" s="12">
        <v>1</v>
      </c>
      <c r="B108" s="13" t="s">
        <v>528</v>
      </c>
      <c r="C108" s="17"/>
      <c r="D108" s="17"/>
      <c r="E108" s="17"/>
      <c r="F108" s="17"/>
    </row>
    <row r="109" spans="2:6" ht="14.25">
      <c r="B109" s="13" t="s">
        <v>577</v>
      </c>
      <c r="C109" s="17"/>
      <c r="D109" s="17"/>
      <c r="E109" s="17"/>
      <c r="F109" s="17"/>
    </row>
    <row r="110" spans="1:6" ht="156.75">
      <c r="A110" s="12" t="s">
        <v>44</v>
      </c>
      <c r="B110" s="13" t="s">
        <v>741</v>
      </c>
      <c r="C110" s="17"/>
      <c r="D110" s="17"/>
      <c r="E110" s="17"/>
      <c r="F110" s="17"/>
    </row>
    <row r="111" spans="1:6" ht="14.25">
      <c r="A111" s="12" t="s">
        <v>89</v>
      </c>
      <c r="B111" s="13" t="s">
        <v>525</v>
      </c>
      <c r="C111" s="14" t="s">
        <v>26</v>
      </c>
      <c r="D111" s="15">
        <v>1</v>
      </c>
      <c r="E111" s="75"/>
      <c r="F111" s="16">
        <f>E111*D111</f>
        <v>0</v>
      </c>
    </row>
    <row r="112" spans="1:6" ht="28.5">
      <c r="A112" s="85" t="s">
        <v>90</v>
      </c>
      <c r="B112" s="29" t="s">
        <v>526</v>
      </c>
      <c r="C112" s="30" t="s">
        <v>26</v>
      </c>
      <c r="D112" s="31">
        <v>1</v>
      </c>
      <c r="E112" s="86"/>
      <c r="F112" s="87"/>
    </row>
    <row r="113" spans="1:6" ht="71.25">
      <c r="A113" s="12" t="s">
        <v>46</v>
      </c>
      <c r="B113" s="13" t="s">
        <v>91</v>
      </c>
      <c r="C113" s="14" t="s">
        <v>26</v>
      </c>
      <c r="D113" s="15">
        <v>1</v>
      </c>
      <c r="E113" s="75"/>
      <c r="F113" s="16">
        <f>E113*D113</f>
        <v>0</v>
      </c>
    </row>
    <row r="114" spans="1:6" ht="28.5">
      <c r="A114" s="12" t="s">
        <v>92</v>
      </c>
      <c r="B114" s="13" t="s">
        <v>93</v>
      </c>
      <c r="C114" s="17"/>
      <c r="D114" s="17"/>
      <c r="E114" s="17"/>
      <c r="F114" s="16">
        <f>E114*D114</f>
        <v>0</v>
      </c>
    </row>
    <row r="115" spans="1:256" s="16" customFormat="1" ht="57">
      <c r="A115" s="12" t="s">
        <v>94</v>
      </c>
      <c r="B115" s="13" t="s">
        <v>95</v>
      </c>
      <c r="C115" s="14" t="s">
        <v>26</v>
      </c>
      <c r="D115" s="15">
        <v>1</v>
      </c>
      <c r="E115" s="75"/>
      <c r="F115" s="16">
        <f>E115*D115</f>
        <v>0</v>
      </c>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c r="IV115" s="17"/>
    </row>
    <row r="116" spans="1:256" s="16" customFormat="1" ht="42.75">
      <c r="A116" s="12" t="s">
        <v>96</v>
      </c>
      <c r="B116" s="13" t="s">
        <v>97</v>
      </c>
      <c r="C116" s="14" t="s">
        <v>26</v>
      </c>
      <c r="D116" s="15">
        <v>1</v>
      </c>
      <c r="E116" s="75"/>
      <c r="F116" s="16">
        <f>E116*D116</f>
        <v>0</v>
      </c>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c r="IV116" s="17"/>
    </row>
    <row r="117" spans="1:256" s="16" customFormat="1" ht="42.75">
      <c r="A117" s="12" t="s">
        <v>530</v>
      </c>
      <c r="B117" s="13" t="s">
        <v>528</v>
      </c>
      <c r="C117" s="17"/>
      <c r="D117" s="17"/>
      <c r="E117" s="17"/>
      <c r="F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c r="IV117" s="17"/>
    </row>
    <row r="118" spans="1:256" s="16" customFormat="1" ht="14.25">
      <c r="A118" s="12"/>
      <c r="B118" s="13" t="s">
        <v>576</v>
      </c>
      <c r="C118" s="17"/>
      <c r="D118" s="17"/>
      <c r="E118" s="17"/>
      <c r="F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c r="IV118" s="17"/>
    </row>
    <row r="119" spans="1:256" s="16" customFormat="1" ht="156.75">
      <c r="A119" s="12" t="s">
        <v>55</v>
      </c>
      <c r="B119" s="13" t="s">
        <v>741</v>
      </c>
      <c r="C119" s="17"/>
      <c r="D119" s="17"/>
      <c r="E119" s="17"/>
      <c r="F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row>
    <row r="120" spans="1:256" s="16" customFormat="1" ht="14.25">
      <c r="A120" s="12" t="s">
        <v>98</v>
      </c>
      <c r="B120" s="13" t="s">
        <v>525</v>
      </c>
      <c r="C120" s="14" t="s">
        <v>26</v>
      </c>
      <c r="D120" s="15">
        <v>1</v>
      </c>
      <c r="E120" s="75"/>
      <c r="F120" s="16">
        <f>E120*D120</f>
        <v>0</v>
      </c>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row>
    <row r="121" spans="1:256" s="16" customFormat="1" ht="28.5">
      <c r="A121" s="85" t="s">
        <v>99</v>
      </c>
      <c r="B121" s="29" t="s">
        <v>526</v>
      </c>
      <c r="C121" s="30" t="s">
        <v>26</v>
      </c>
      <c r="D121" s="31">
        <v>1</v>
      </c>
      <c r="E121" s="86"/>
      <c r="F121" s="8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c r="IV121" s="17"/>
    </row>
    <row r="122" spans="1:256" s="16" customFormat="1" ht="71.25">
      <c r="A122" s="12" t="s">
        <v>100</v>
      </c>
      <c r="B122" s="13" t="s">
        <v>91</v>
      </c>
      <c r="C122" s="14" t="s">
        <v>26</v>
      </c>
      <c r="D122" s="15">
        <v>1</v>
      </c>
      <c r="E122" s="75"/>
      <c r="F122" s="16">
        <f>E122*D122</f>
        <v>0</v>
      </c>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c r="IV122" s="17"/>
    </row>
    <row r="123" spans="1:256" s="16" customFormat="1" ht="28.5">
      <c r="A123" s="12" t="s">
        <v>60</v>
      </c>
      <c r="B123" s="13" t="s">
        <v>93</v>
      </c>
      <c r="C123" s="17"/>
      <c r="D123" s="17"/>
      <c r="E123" s="17"/>
      <c r="F123" s="16">
        <f>E123*D123</f>
        <v>0</v>
      </c>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c r="IV123" s="17"/>
    </row>
    <row r="124" spans="1:256" s="16" customFormat="1" ht="57">
      <c r="A124" s="12" t="s">
        <v>102</v>
      </c>
      <c r="B124" s="13" t="s">
        <v>95</v>
      </c>
      <c r="C124" s="14" t="s">
        <v>26</v>
      </c>
      <c r="D124" s="15">
        <v>1</v>
      </c>
      <c r="E124" s="75"/>
      <c r="F124" s="16">
        <f>E124*D124</f>
        <v>0</v>
      </c>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c r="IT124" s="17"/>
      <c r="IU124" s="17"/>
      <c r="IV124" s="17"/>
    </row>
    <row r="125" spans="1:256" s="16" customFormat="1" ht="42.75">
      <c r="A125" s="12" t="s">
        <v>103</v>
      </c>
      <c r="B125" s="13" t="s">
        <v>97</v>
      </c>
      <c r="C125" s="14" t="s">
        <v>26</v>
      </c>
      <c r="D125" s="15">
        <v>1</v>
      </c>
      <c r="E125" s="75"/>
      <c r="F125" s="16">
        <f>E125*D125</f>
        <v>0</v>
      </c>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c r="IV125" s="17"/>
    </row>
    <row r="126" spans="1:256" s="16" customFormat="1" ht="42.75">
      <c r="A126" s="12" t="s">
        <v>531</v>
      </c>
      <c r="B126" s="13" t="s">
        <v>529</v>
      </c>
      <c r="C126" s="14"/>
      <c r="D126" s="15"/>
      <c r="E126" s="75"/>
      <c r="F126" s="16">
        <f>E126*D126</f>
        <v>0</v>
      </c>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c r="IV126" s="17"/>
    </row>
    <row r="127" spans="1:256" s="16" customFormat="1" ht="14.25">
      <c r="A127" s="12"/>
      <c r="B127" s="13" t="s">
        <v>578</v>
      </c>
      <c r="C127" s="14"/>
      <c r="D127" s="15"/>
      <c r="E127" s="75"/>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c r="IT127" s="17"/>
      <c r="IU127" s="17"/>
      <c r="IV127" s="17"/>
    </row>
    <row r="128" spans="1:256" s="16" customFormat="1" ht="156.75">
      <c r="A128" s="12" t="s">
        <v>30</v>
      </c>
      <c r="B128" s="13" t="s">
        <v>527</v>
      </c>
      <c r="C128" s="17"/>
      <c r="D128" s="17"/>
      <c r="E128" s="17"/>
      <c r="F128" s="16">
        <f>E128*D128</f>
        <v>0</v>
      </c>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c r="IV128" s="17"/>
    </row>
    <row r="129" spans="1:256" s="16" customFormat="1" ht="14.25">
      <c r="A129" s="12" t="s">
        <v>532</v>
      </c>
      <c r="B129" s="13" t="s">
        <v>525</v>
      </c>
      <c r="C129" s="14" t="s">
        <v>26</v>
      </c>
      <c r="D129" s="15">
        <v>7</v>
      </c>
      <c r="E129" s="75"/>
      <c r="F129" s="53">
        <f>E129*D129</f>
        <v>0</v>
      </c>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c r="IT129" s="17"/>
      <c r="IU129" s="17"/>
      <c r="IV129" s="17"/>
    </row>
    <row r="130" spans="1:256" s="16" customFormat="1" ht="28.5">
      <c r="A130" s="85" t="s">
        <v>533</v>
      </c>
      <c r="B130" s="29" t="s">
        <v>526</v>
      </c>
      <c r="C130" s="30" t="s">
        <v>26</v>
      </c>
      <c r="D130" s="31">
        <v>4</v>
      </c>
      <c r="E130" s="86"/>
      <c r="F130" s="87">
        <v>0</v>
      </c>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c r="IT130" s="17"/>
      <c r="IU130" s="17"/>
      <c r="IV130" s="17"/>
    </row>
    <row r="131" spans="1:256" s="16" customFormat="1" ht="71.25">
      <c r="A131" s="12" t="s">
        <v>223</v>
      </c>
      <c r="B131" s="13" t="s">
        <v>91</v>
      </c>
      <c r="C131" s="14" t="s">
        <v>26</v>
      </c>
      <c r="D131" s="15">
        <v>7</v>
      </c>
      <c r="E131" s="75"/>
      <c r="F131" s="16">
        <f aca="true" t="shared" si="4" ref="F131:F139">E131*D131</f>
        <v>0</v>
      </c>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c r="IV131" s="17"/>
    </row>
    <row r="132" spans="1:256" s="16" customFormat="1" ht="14.25">
      <c r="A132" s="12" t="s">
        <v>129</v>
      </c>
      <c r="B132" s="13" t="s">
        <v>101</v>
      </c>
      <c r="C132" s="14"/>
      <c r="D132" s="15"/>
      <c r="E132" s="75"/>
      <c r="F132" s="16">
        <f t="shared" si="4"/>
        <v>0</v>
      </c>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c r="IV132" s="17"/>
    </row>
    <row r="133" spans="1:256" s="16" customFormat="1" ht="14.25">
      <c r="A133" s="12" t="s">
        <v>167</v>
      </c>
      <c r="B133" s="13" t="s">
        <v>534</v>
      </c>
      <c r="C133" s="14" t="s">
        <v>26</v>
      </c>
      <c r="D133" s="15">
        <v>7</v>
      </c>
      <c r="E133" s="75"/>
      <c r="F133" s="16">
        <f t="shared" si="4"/>
        <v>0</v>
      </c>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c r="IV133" s="17"/>
    </row>
    <row r="134" spans="1:256" s="16" customFormat="1" ht="14.25">
      <c r="A134" s="12" t="s">
        <v>168</v>
      </c>
      <c r="B134" s="13" t="s">
        <v>535</v>
      </c>
      <c r="C134" s="14" t="s">
        <v>26</v>
      </c>
      <c r="D134" s="15">
        <v>7</v>
      </c>
      <c r="E134" s="75"/>
      <c r="F134" s="16">
        <f t="shared" si="4"/>
        <v>0</v>
      </c>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c r="IV134" s="17"/>
    </row>
    <row r="135" spans="1:256" s="16" customFormat="1" ht="14.25">
      <c r="A135" s="12" t="s">
        <v>579</v>
      </c>
      <c r="B135" s="13" t="s">
        <v>104</v>
      </c>
      <c r="C135" s="14" t="s">
        <v>26</v>
      </c>
      <c r="D135" s="15">
        <v>7</v>
      </c>
      <c r="E135" s="75"/>
      <c r="F135" s="16">
        <f t="shared" si="4"/>
        <v>0</v>
      </c>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c r="IT135" s="17"/>
      <c r="IU135" s="17"/>
      <c r="IV135" s="17"/>
    </row>
    <row r="136" spans="1:256" s="16" customFormat="1" ht="28.5">
      <c r="A136" s="12" t="s">
        <v>130</v>
      </c>
      <c r="B136" s="13" t="s">
        <v>106</v>
      </c>
      <c r="C136" s="17"/>
      <c r="D136" s="17"/>
      <c r="E136" s="17"/>
      <c r="F136" s="16">
        <f t="shared" si="4"/>
        <v>0</v>
      </c>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c r="IT136" s="17"/>
      <c r="IU136" s="17"/>
      <c r="IV136" s="17"/>
    </row>
    <row r="137" spans="1:256" s="16" customFormat="1" ht="57">
      <c r="A137" s="12" t="s">
        <v>169</v>
      </c>
      <c r="B137" s="13" t="s">
        <v>301</v>
      </c>
      <c r="C137" s="14" t="s">
        <v>26</v>
      </c>
      <c r="D137" s="15">
        <v>7</v>
      </c>
      <c r="E137" s="75"/>
      <c r="F137" s="16">
        <f t="shared" si="4"/>
        <v>0</v>
      </c>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c r="IT137" s="17"/>
      <c r="IU137" s="17"/>
      <c r="IV137" s="17"/>
    </row>
    <row r="138" spans="1:256" s="16" customFormat="1" ht="42.75">
      <c r="A138" s="12" t="s">
        <v>170</v>
      </c>
      <c r="B138" s="13" t="s">
        <v>97</v>
      </c>
      <c r="C138" s="14" t="s">
        <v>26</v>
      </c>
      <c r="D138" s="15">
        <v>4</v>
      </c>
      <c r="E138" s="75"/>
      <c r="F138" s="16">
        <f t="shared" si="4"/>
        <v>0</v>
      </c>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c r="IT138" s="17"/>
      <c r="IU138" s="17"/>
      <c r="IV138" s="17"/>
    </row>
    <row r="139" spans="1:256" s="16" customFormat="1" ht="14.25">
      <c r="A139" s="12" t="s">
        <v>477</v>
      </c>
      <c r="B139" s="73" t="s">
        <v>69</v>
      </c>
      <c r="C139" s="55"/>
      <c r="D139" s="76">
        <v>0.05</v>
      </c>
      <c r="E139" s="56">
        <f>SUM(F103:F138)</f>
        <v>0</v>
      </c>
      <c r="F139" s="16">
        <f t="shared" si="4"/>
        <v>0</v>
      </c>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c r="IT139" s="17"/>
      <c r="IU139" s="17"/>
      <c r="IV139" s="17"/>
    </row>
    <row r="140" spans="1:256" s="16" customFormat="1" ht="15">
      <c r="A140" s="81"/>
      <c r="B140" s="43" t="s">
        <v>111</v>
      </c>
      <c r="C140" s="63"/>
      <c r="D140" s="47"/>
      <c r="E140" s="79"/>
      <c r="F140" s="48">
        <f>SUM(F103:F139)</f>
        <v>0</v>
      </c>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c r="IU140" s="17"/>
      <c r="IV140" s="17"/>
    </row>
    <row r="141" spans="1:256" s="16" customFormat="1" ht="14.25">
      <c r="A141" s="12"/>
      <c r="B141" s="13"/>
      <c r="C141" s="14"/>
      <c r="D141" s="15"/>
      <c r="E141" s="75"/>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c r="IT141" s="17"/>
      <c r="IU141" s="17"/>
      <c r="IV141" s="17"/>
    </row>
    <row r="142" spans="1:256" s="16" customFormat="1" ht="15">
      <c r="A142" s="81" t="s">
        <v>14</v>
      </c>
      <c r="B142" s="43" t="s">
        <v>13</v>
      </c>
      <c r="C142" s="14"/>
      <c r="D142" s="15"/>
      <c r="E142" s="75"/>
      <c r="F142" s="16">
        <f aca="true" t="shared" si="5" ref="F142:F157">E142*D142</f>
        <v>0</v>
      </c>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c r="IT142" s="17"/>
      <c r="IU142" s="17"/>
      <c r="IV142" s="17"/>
    </row>
    <row r="143" spans="1:256" s="16" customFormat="1" ht="150">
      <c r="A143" s="81" t="s">
        <v>41</v>
      </c>
      <c r="B143" s="43" t="s">
        <v>88</v>
      </c>
      <c r="C143" s="14"/>
      <c r="D143" s="15"/>
      <c r="E143" s="75"/>
      <c r="F143" s="16">
        <f t="shared" si="5"/>
        <v>0</v>
      </c>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c r="IT143" s="17"/>
      <c r="IU143" s="17"/>
      <c r="IV143" s="17"/>
    </row>
    <row r="144" spans="1:256" s="16" customFormat="1" ht="60">
      <c r="A144" s="12"/>
      <c r="B144" s="66" t="s">
        <v>42</v>
      </c>
      <c r="C144" s="14"/>
      <c r="D144" s="15"/>
      <c r="E144" s="75"/>
      <c r="F144" s="16">
        <f t="shared" si="5"/>
        <v>0</v>
      </c>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c r="IV144" s="17"/>
    </row>
    <row r="145" spans="1:256" s="16" customFormat="1" ht="71.25">
      <c r="A145" s="12" t="s">
        <v>497</v>
      </c>
      <c r="B145" s="50" t="s">
        <v>649</v>
      </c>
      <c r="C145" s="14"/>
      <c r="D145" s="15"/>
      <c r="E145" s="75"/>
      <c r="F145" s="16">
        <f t="shared" si="5"/>
        <v>0</v>
      </c>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c r="IT145" s="17"/>
      <c r="IU145" s="17"/>
      <c r="IV145" s="17"/>
    </row>
    <row r="146" spans="1:256" s="16" customFormat="1" ht="28.5">
      <c r="A146" s="12"/>
      <c r="B146" s="50" t="s">
        <v>663</v>
      </c>
      <c r="C146" s="14"/>
      <c r="D146" s="15"/>
      <c r="E146" s="75"/>
      <c r="F146" s="16">
        <f t="shared" si="5"/>
        <v>0</v>
      </c>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c r="IV146" s="17"/>
    </row>
    <row r="147" spans="1:256" s="16" customFormat="1" ht="57">
      <c r="A147" s="12" t="s">
        <v>44</v>
      </c>
      <c r="B147" s="13" t="s">
        <v>647</v>
      </c>
      <c r="C147" s="14" t="s">
        <v>26</v>
      </c>
      <c r="D147" s="15">
        <v>1</v>
      </c>
      <c r="E147" s="75"/>
      <c r="F147" s="16">
        <f t="shared" si="5"/>
        <v>0</v>
      </c>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c r="IU147" s="17"/>
      <c r="IV147" s="17"/>
    </row>
    <row r="148" spans="1:256" s="16" customFormat="1" ht="42.75">
      <c r="A148" s="12" t="s">
        <v>112</v>
      </c>
      <c r="B148" s="13" t="s">
        <v>113</v>
      </c>
      <c r="C148" s="14"/>
      <c r="D148" s="15"/>
      <c r="E148" s="75"/>
      <c r="F148" s="16">
        <f t="shared" si="5"/>
        <v>0</v>
      </c>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c r="IV148" s="17"/>
    </row>
    <row r="149" spans="1:256" s="16" customFormat="1" ht="14.25">
      <c r="A149" s="12" t="s">
        <v>48</v>
      </c>
      <c r="B149" s="13" t="s">
        <v>114</v>
      </c>
      <c r="C149" s="14" t="s">
        <v>45</v>
      </c>
      <c r="D149" s="15">
        <v>2</v>
      </c>
      <c r="E149" s="75"/>
      <c r="F149" s="16">
        <f t="shared" si="5"/>
        <v>0</v>
      </c>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c r="IT149" s="17"/>
      <c r="IU149" s="17"/>
      <c r="IV149" s="17"/>
    </row>
    <row r="150" spans="1:256" s="16" customFormat="1" ht="14.25">
      <c r="A150" s="12" t="s">
        <v>50</v>
      </c>
      <c r="B150" s="13" t="s">
        <v>115</v>
      </c>
      <c r="C150" s="14" t="s">
        <v>105</v>
      </c>
      <c r="D150" s="15">
        <v>2</v>
      </c>
      <c r="E150" s="75"/>
      <c r="F150" s="16">
        <f t="shared" si="5"/>
        <v>0</v>
      </c>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c r="IV150" s="17"/>
    </row>
    <row r="151" spans="1:256" s="16" customFormat="1" ht="14.25">
      <c r="A151" s="12" t="s">
        <v>52</v>
      </c>
      <c r="B151" s="13" t="s">
        <v>116</v>
      </c>
      <c r="C151" s="14" t="s">
        <v>37</v>
      </c>
      <c r="D151" s="15">
        <v>1</v>
      </c>
      <c r="E151" s="75"/>
      <c r="F151" s="16">
        <f t="shared" si="5"/>
        <v>0</v>
      </c>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c r="IT151" s="17"/>
      <c r="IU151" s="17"/>
      <c r="IV151" s="17"/>
    </row>
    <row r="152" spans="1:256" s="16" customFormat="1" ht="14.25">
      <c r="A152" s="12" t="s">
        <v>171</v>
      </c>
      <c r="B152" s="13" t="s">
        <v>172</v>
      </c>
      <c r="C152" s="14" t="s">
        <v>105</v>
      </c>
      <c r="D152" s="15">
        <v>17</v>
      </c>
      <c r="E152" s="75"/>
      <c r="F152" s="16">
        <f t="shared" si="5"/>
        <v>0</v>
      </c>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c r="IT152" s="17"/>
      <c r="IU152" s="17"/>
      <c r="IV152" s="17"/>
    </row>
    <row r="153" spans="1:256" s="16" customFormat="1" ht="57">
      <c r="A153" s="12" t="s">
        <v>155</v>
      </c>
      <c r="B153" s="13" t="s">
        <v>117</v>
      </c>
      <c r="C153" s="14"/>
      <c r="D153" s="15"/>
      <c r="E153" s="75"/>
      <c r="F153" s="16">
        <f t="shared" si="5"/>
        <v>0</v>
      </c>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c r="IT153" s="17"/>
      <c r="IU153" s="17"/>
      <c r="IV153" s="17"/>
    </row>
    <row r="154" spans="1:256" s="16" customFormat="1" ht="14.25">
      <c r="A154" s="12" t="s">
        <v>94</v>
      </c>
      <c r="B154" s="13" t="s">
        <v>114</v>
      </c>
      <c r="C154" s="14" t="s">
        <v>45</v>
      </c>
      <c r="D154" s="15">
        <v>2</v>
      </c>
      <c r="E154" s="75"/>
      <c r="F154" s="16">
        <f t="shared" si="5"/>
        <v>0</v>
      </c>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c r="IT154" s="17"/>
      <c r="IU154" s="17"/>
      <c r="IV154" s="17"/>
    </row>
    <row r="155" spans="1:256" s="16" customFormat="1" ht="14.25">
      <c r="A155" s="12" t="s">
        <v>96</v>
      </c>
      <c r="B155" s="13" t="s">
        <v>115</v>
      </c>
      <c r="C155" s="14" t="s">
        <v>105</v>
      </c>
      <c r="D155" s="15">
        <v>2</v>
      </c>
      <c r="E155" s="75"/>
      <c r="F155" s="16">
        <f t="shared" si="5"/>
        <v>0</v>
      </c>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c r="IT155" s="17"/>
      <c r="IU155" s="17"/>
      <c r="IV155" s="17"/>
    </row>
    <row r="156" spans="1:256" s="16" customFormat="1" ht="14.25">
      <c r="A156" s="12" t="s">
        <v>335</v>
      </c>
      <c r="B156" s="13" t="s">
        <v>116</v>
      </c>
      <c r="C156" s="14" t="s">
        <v>37</v>
      </c>
      <c r="D156" s="15">
        <v>1</v>
      </c>
      <c r="E156" s="75"/>
      <c r="F156" s="16">
        <f t="shared" si="5"/>
        <v>0</v>
      </c>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c r="IV156" s="17"/>
    </row>
    <row r="157" spans="1:256" s="16" customFormat="1" ht="14.25">
      <c r="A157" s="12" t="s">
        <v>336</v>
      </c>
      <c r="B157" s="13" t="s">
        <v>172</v>
      </c>
      <c r="C157" s="14" t="s">
        <v>105</v>
      </c>
      <c r="D157" s="15">
        <v>17</v>
      </c>
      <c r="E157" s="75"/>
      <c r="F157" s="16">
        <f t="shared" si="5"/>
        <v>0</v>
      </c>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c r="IT157" s="17"/>
      <c r="IU157" s="17"/>
      <c r="IV157" s="17"/>
    </row>
    <row r="158" spans="1:256" s="16" customFormat="1" ht="42.75">
      <c r="A158" s="12" t="s">
        <v>520</v>
      </c>
      <c r="B158" s="13" t="s">
        <v>642</v>
      </c>
      <c r="C158" s="14" t="s">
        <v>105</v>
      </c>
      <c r="D158" s="15">
        <v>50</v>
      </c>
      <c r="E158" s="75"/>
      <c r="F158" s="16">
        <f>E158*D158</f>
        <v>0</v>
      </c>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c r="IV158" s="17"/>
    </row>
    <row r="159" spans="1:230" s="83" customFormat="1" ht="30">
      <c r="A159" s="81"/>
      <c r="B159" s="43" t="s">
        <v>121</v>
      </c>
      <c r="C159" s="63"/>
      <c r="D159" s="47"/>
      <c r="E159" s="79"/>
      <c r="F159" s="48">
        <f>SUM(F142:F158)</f>
        <v>0</v>
      </c>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row>
    <row r="161" spans="1:5" ht="15">
      <c r="A161" s="81" t="s">
        <v>15</v>
      </c>
      <c r="B161" s="43" t="s">
        <v>503</v>
      </c>
      <c r="E161" s="75"/>
    </row>
    <row r="162" spans="1:6" ht="15">
      <c r="A162" s="81" t="s">
        <v>494</v>
      </c>
      <c r="B162" s="43" t="s">
        <v>536</v>
      </c>
      <c r="E162" s="75"/>
      <c r="F162" s="16">
        <f aca="true" t="shared" si="6" ref="F162:F225">D162*E162</f>
        <v>0</v>
      </c>
    </row>
    <row r="163" spans="1:6" ht="28.5">
      <c r="A163" s="12" t="s">
        <v>44</v>
      </c>
      <c r="B163" s="13" t="s">
        <v>302</v>
      </c>
      <c r="C163" s="14" t="s">
        <v>45</v>
      </c>
      <c r="D163" s="15">
        <v>10</v>
      </c>
      <c r="E163" s="75"/>
      <c r="F163" s="16">
        <f t="shared" si="6"/>
        <v>0</v>
      </c>
    </row>
    <row r="164" spans="1:6" ht="14.25">
      <c r="A164" s="12" t="s">
        <v>112</v>
      </c>
      <c r="B164" s="13" t="s">
        <v>580</v>
      </c>
      <c r="E164" s="75"/>
      <c r="F164" s="16">
        <f t="shared" si="6"/>
        <v>0</v>
      </c>
    </row>
    <row r="165" spans="2:6" ht="99.75">
      <c r="B165" s="13" t="s">
        <v>122</v>
      </c>
      <c r="C165" s="14" t="s">
        <v>45</v>
      </c>
      <c r="D165" s="15">
        <v>1.2</v>
      </c>
      <c r="E165" s="75"/>
      <c r="F165" s="16">
        <f t="shared" si="6"/>
        <v>0</v>
      </c>
    </row>
    <row r="166" spans="1:6" ht="42.75">
      <c r="A166" s="12" t="s">
        <v>48</v>
      </c>
      <c r="B166" s="13" t="s">
        <v>137</v>
      </c>
      <c r="C166" s="14" t="s">
        <v>45</v>
      </c>
      <c r="D166" s="15">
        <v>1.2</v>
      </c>
      <c r="E166" s="75"/>
      <c r="F166" s="16">
        <f t="shared" si="6"/>
        <v>0</v>
      </c>
    </row>
    <row r="167" spans="1:6" ht="156.75">
      <c r="A167" s="12" t="s">
        <v>50</v>
      </c>
      <c r="B167" s="13" t="s">
        <v>123</v>
      </c>
      <c r="C167" s="14" t="s">
        <v>45</v>
      </c>
      <c r="D167" s="15">
        <v>0.2</v>
      </c>
      <c r="E167" s="75"/>
      <c r="F167" s="16">
        <f t="shared" si="6"/>
        <v>0</v>
      </c>
    </row>
    <row r="168" spans="1:6" ht="114">
      <c r="A168" s="12" t="s">
        <v>52</v>
      </c>
      <c r="B168" s="13" t="s">
        <v>124</v>
      </c>
      <c r="C168" s="14" t="s">
        <v>45</v>
      </c>
      <c r="D168" s="15">
        <v>0.3</v>
      </c>
      <c r="E168" s="75"/>
      <c r="F168" s="16">
        <f t="shared" si="6"/>
        <v>0</v>
      </c>
    </row>
    <row r="169" spans="1:6" ht="85.5">
      <c r="A169" s="12" t="s">
        <v>171</v>
      </c>
      <c r="B169" s="13" t="s">
        <v>125</v>
      </c>
      <c r="C169" s="14" t="s">
        <v>126</v>
      </c>
      <c r="D169" s="15">
        <v>1</v>
      </c>
      <c r="E169" s="75"/>
      <c r="F169" s="16">
        <f t="shared" si="6"/>
        <v>0</v>
      </c>
    </row>
    <row r="170" spans="1:6" ht="99.75">
      <c r="A170" s="12" t="s">
        <v>332</v>
      </c>
      <c r="B170" s="13" t="s">
        <v>128</v>
      </c>
      <c r="C170" s="14" t="s">
        <v>126</v>
      </c>
      <c r="D170" s="15">
        <v>4</v>
      </c>
      <c r="E170" s="75"/>
      <c r="F170" s="16">
        <f t="shared" si="6"/>
        <v>0</v>
      </c>
    </row>
    <row r="171" spans="1:6" ht="14.25">
      <c r="A171" s="12" t="s">
        <v>155</v>
      </c>
      <c r="B171" s="13" t="s">
        <v>315</v>
      </c>
      <c r="E171" s="75"/>
      <c r="F171" s="16">
        <f t="shared" si="6"/>
        <v>0</v>
      </c>
    </row>
    <row r="172" spans="1:6" ht="99.75">
      <c r="A172" s="12" t="s">
        <v>593</v>
      </c>
      <c r="B172" s="13" t="s">
        <v>122</v>
      </c>
      <c r="C172" s="14" t="s">
        <v>45</v>
      </c>
      <c r="D172" s="15">
        <v>6.2</v>
      </c>
      <c r="E172" s="75"/>
      <c r="F172" s="16">
        <f t="shared" si="6"/>
        <v>0</v>
      </c>
    </row>
    <row r="173" spans="1:6" ht="42.75">
      <c r="A173" s="12" t="s">
        <v>96</v>
      </c>
      <c r="B173" s="13" t="s">
        <v>137</v>
      </c>
      <c r="C173" s="14" t="s">
        <v>45</v>
      </c>
      <c r="D173" s="15">
        <v>6</v>
      </c>
      <c r="E173" s="75"/>
      <c r="F173" s="16">
        <f t="shared" si="6"/>
        <v>0</v>
      </c>
    </row>
    <row r="174" spans="1:6" ht="156.75">
      <c r="A174" s="12" t="s">
        <v>335</v>
      </c>
      <c r="B174" s="13" t="s">
        <v>123</v>
      </c>
      <c r="C174" s="14" t="s">
        <v>45</v>
      </c>
      <c r="D174" s="15">
        <v>1</v>
      </c>
      <c r="E174" s="75"/>
      <c r="F174" s="16">
        <f t="shared" si="6"/>
        <v>0</v>
      </c>
    </row>
    <row r="175" spans="1:6" ht="99.75">
      <c r="A175" s="12" t="s">
        <v>336</v>
      </c>
      <c r="B175" s="13" t="s">
        <v>581</v>
      </c>
      <c r="C175" s="14" t="s">
        <v>45</v>
      </c>
      <c r="D175" s="15">
        <v>6</v>
      </c>
      <c r="E175" s="75"/>
      <c r="F175" s="16">
        <f t="shared" si="6"/>
        <v>0</v>
      </c>
    </row>
    <row r="176" spans="1:6" ht="85.5">
      <c r="A176" s="12" t="s">
        <v>337</v>
      </c>
      <c r="B176" s="13" t="s">
        <v>125</v>
      </c>
      <c r="C176" s="14" t="s">
        <v>126</v>
      </c>
      <c r="D176" s="15">
        <v>4</v>
      </c>
      <c r="E176" s="75"/>
      <c r="F176" s="16">
        <f t="shared" si="6"/>
        <v>0</v>
      </c>
    </row>
    <row r="177" spans="1:6" ht="114">
      <c r="A177" s="12" t="s">
        <v>478</v>
      </c>
      <c r="B177" s="13" t="s">
        <v>124</v>
      </c>
      <c r="C177" s="14" t="s">
        <v>45</v>
      </c>
      <c r="D177" s="15">
        <v>0.6</v>
      </c>
      <c r="E177" s="75"/>
      <c r="F177" s="16">
        <f t="shared" si="6"/>
        <v>0</v>
      </c>
    </row>
    <row r="178" spans="1:6" ht="99.75">
      <c r="A178" s="12" t="s">
        <v>541</v>
      </c>
      <c r="B178" s="13" t="s">
        <v>128</v>
      </c>
      <c r="C178" s="14" t="s">
        <v>126</v>
      </c>
      <c r="D178" s="15">
        <v>30</v>
      </c>
      <c r="E178" s="75"/>
      <c r="F178" s="16">
        <f t="shared" si="6"/>
        <v>0</v>
      </c>
    </row>
    <row r="179" spans="1:6" ht="14.25">
      <c r="A179" s="12" t="s">
        <v>141</v>
      </c>
      <c r="B179" s="13" t="s">
        <v>582</v>
      </c>
      <c r="E179" s="75"/>
      <c r="F179" s="16">
        <f t="shared" si="6"/>
        <v>0</v>
      </c>
    </row>
    <row r="180" spans="1:6" ht="71.25">
      <c r="A180" s="12" t="s">
        <v>338</v>
      </c>
      <c r="B180" s="13" t="s">
        <v>133</v>
      </c>
      <c r="C180" s="14" t="s">
        <v>45</v>
      </c>
      <c r="D180" s="15">
        <v>80</v>
      </c>
      <c r="E180" s="75"/>
      <c r="F180" s="16">
        <f t="shared" si="6"/>
        <v>0</v>
      </c>
    </row>
    <row r="181" spans="1:6" ht="99.75">
      <c r="A181" s="12" t="s">
        <v>339</v>
      </c>
      <c r="B181" s="13" t="s">
        <v>177</v>
      </c>
      <c r="C181" s="14" t="s">
        <v>45</v>
      </c>
      <c r="D181" s="15">
        <v>20</v>
      </c>
      <c r="E181" s="75"/>
      <c r="F181" s="16">
        <f t="shared" si="6"/>
        <v>0</v>
      </c>
    </row>
    <row r="182" spans="1:6" ht="57">
      <c r="A182" s="12" t="s">
        <v>340</v>
      </c>
      <c r="B182" s="13" t="s">
        <v>136</v>
      </c>
      <c r="C182" s="14" t="s">
        <v>126</v>
      </c>
      <c r="D182" s="15">
        <v>15</v>
      </c>
      <c r="E182" s="75"/>
      <c r="F182" s="16">
        <f t="shared" si="6"/>
        <v>0</v>
      </c>
    </row>
    <row r="183" spans="1:6" ht="42.75">
      <c r="A183" s="12" t="s">
        <v>341</v>
      </c>
      <c r="B183" s="13" t="s">
        <v>583</v>
      </c>
      <c r="C183" s="14" t="s">
        <v>37</v>
      </c>
      <c r="D183" s="15">
        <v>8</v>
      </c>
      <c r="E183" s="75"/>
      <c r="F183" s="16">
        <f t="shared" si="6"/>
        <v>0</v>
      </c>
    </row>
    <row r="184" spans="1:6" ht="114">
      <c r="A184" s="12" t="s">
        <v>342</v>
      </c>
      <c r="B184" s="13" t="s">
        <v>179</v>
      </c>
      <c r="C184" s="14" t="s">
        <v>45</v>
      </c>
      <c r="D184" s="15">
        <v>80</v>
      </c>
      <c r="E184" s="75"/>
      <c r="F184" s="16">
        <f t="shared" si="6"/>
        <v>0</v>
      </c>
    </row>
    <row r="185" spans="1:6" ht="57">
      <c r="A185" s="12" t="s">
        <v>343</v>
      </c>
      <c r="B185" s="13" t="s">
        <v>138</v>
      </c>
      <c r="C185" s="14" t="s">
        <v>45</v>
      </c>
      <c r="D185" s="15">
        <v>40</v>
      </c>
      <c r="E185" s="75"/>
      <c r="F185" s="16">
        <f t="shared" si="6"/>
        <v>0</v>
      </c>
    </row>
    <row r="186" spans="1:6" ht="85.5">
      <c r="A186" s="12" t="s">
        <v>542</v>
      </c>
      <c r="B186" s="13" t="s">
        <v>314</v>
      </c>
      <c r="C186" s="14" t="s">
        <v>45</v>
      </c>
      <c r="D186" s="15">
        <v>80</v>
      </c>
      <c r="E186" s="75"/>
      <c r="F186" s="16">
        <f t="shared" si="6"/>
        <v>0</v>
      </c>
    </row>
    <row r="187" spans="1:6" ht="14.25">
      <c r="A187" s="12" t="s">
        <v>143</v>
      </c>
      <c r="B187" s="13" t="s">
        <v>584</v>
      </c>
      <c r="E187" s="75"/>
      <c r="F187" s="16">
        <f t="shared" si="6"/>
        <v>0</v>
      </c>
    </row>
    <row r="188" spans="1:6" ht="71.25">
      <c r="A188" s="12" t="s">
        <v>344</v>
      </c>
      <c r="B188" s="13" t="s">
        <v>133</v>
      </c>
      <c r="C188" s="14" t="s">
        <v>45</v>
      </c>
      <c r="D188" s="15">
        <v>1.2</v>
      </c>
      <c r="E188" s="75"/>
      <c r="F188" s="16">
        <f t="shared" si="6"/>
        <v>0</v>
      </c>
    </row>
    <row r="189" spans="1:6" ht="99.75">
      <c r="A189" s="12" t="s">
        <v>345</v>
      </c>
      <c r="B189" s="13" t="s">
        <v>581</v>
      </c>
      <c r="C189" s="14" t="s">
        <v>45</v>
      </c>
      <c r="D189" s="15">
        <v>1</v>
      </c>
      <c r="E189" s="75"/>
      <c r="F189" s="16">
        <f t="shared" si="6"/>
        <v>0</v>
      </c>
    </row>
    <row r="190" spans="1:6" ht="114">
      <c r="A190" s="12" t="s">
        <v>346</v>
      </c>
      <c r="B190" s="13" t="s">
        <v>179</v>
      </c>
      <c r="C190" s="14" t="s">
        <v>45</v>
      </c>
      <c r="D190" s="15">
        <v>1.2</v>
      </c>
      <c r="E190" s="75"/>
      <c r="F190" s="16">
        <f t="shared" si="6"/>
        <v>0</v>
      </c>
    </row>
    <row r="191" spans="1:6" ht="57">
      <c r="A191" s="12" t="s">
        <v>347</v>
      </c>
      <c r="B191" s="13" t="s">
        <v>138</v>
      </c>
      <c r="C191" s="14" t="s">
        <v>45</v>
      </c>
      <c r="D191" s="15">
        <v>0.5</v>
      </c>
      <c r="E191" s="75"/>
      <c r="F191" s="16">
        <f t="shared" si="6"/>
        <v>0</v>
      </c>
    </row>
    <row r="192" spans="1:6" ht="57">
      <c r="A192" s="12" t="s">
        <v>348</v>
      </c>
      <c r="B192" s="13" t="s">
        <v>136</v>
      </c>
      <c r="C192" s="14" t="s">
        <v>126</v>
      </c>
      <c r="D192" s="15">
        <v>2</v>
      </c>
      <c r="E192" s="75"/>
      <c r="F192" s="16">
        <f t="shared" si="6"/>
        <v>0</v>
      </c>
    </row>
    <row r="193" spans="1:6" ht="85.5">
      <c r="A193" s="12" t="s">
        <v>486</v>
      </c>
      <c r="B193" s="13" t="s">
        <v>314</v>
      </c>
      <c r="C193" s="14" t="s">
        <v>45</v>
      </c>
      <c r="D193" s="15">
        <v>2.1</v>
      </c>
      <c r="E193" s="75"/>
      <c r="F193" s="16">
        <f t="shared" si="6"/>
        <v>0</v>
      </c>
    </row>
    <row r="194" spans="1:6" ht="14.25">
      <c r="A194" s="12" t="s">
        <v>178</v>
      </c>
      <c r="B194" s="13" t="s">
        <v>585</v>
      </c>
      <c r="E194" s="75"/>
      <c r="F194" s="16">
        <f t="shared" si="6"/>
        <v>0</v>
      </c>
    </row>
    <row r="195" spans="1:6" ht="99.75">
      <c r="A195" s="12" t="s">
        <v>349</v>
      </c>
      <c r="B195" s="13" t="s">
        <v>122</v>
      </c>
      <c r="C195" s="14" t="s">
        <v>45</v>
      </c>
      <c r="D195" s="15">
        <v>60</v>
      </c>
      <c r="E195" s="75"/>
      <c r="F195" s="16">
        <f t="shared" si="6"/>
        <v>0</v>
      </c>
    </row>
    <row r="196" spans="1:6" ht="42.75">
      <c r="A196" s="12" t="s">
        <v>350</v>
      </c>
      <c r="B196" s="13" t="s">
        <v>137</v>
      </c>
      <c r="C196" s="14" t="s">
        <v>45</v>
      </c>
      <c r="D196" s="15">
        <v>40</v>
      </c>
      <c r="E196" s="75"/>
      <c r="F196" s="16">
        <f t="shared" si="6"/>
        <v>0</v>
      </c>
    </row>
    <row r="197" spans="1:6" ht="99.75">
      <c r="A197" s="12" t="s">
        <v>351</v>
      </c>
      <c r="B197" s="13" t="s">
        <v>177</v>
      </c>
      <c r="C197" s="14" t="s">
        <v>45</v>
      </c>
      <c r="D197" s="15">
        <v>30</v>
      </c>
      <c r="E197" s="75"/>
      <c r="F197" s="16">
        <f t="shared" si="6"/>
        <v>0</v>
      </c>
    </row>
    <row r="198" spans="1:6" ht="156.75">
      <c r="A198" s="12" t="s">
        <v>352</v>
      </c>
      <c r="B198" s="13" t="s">
        <v>123</v>
      </c>
      <c r="C198" s="14" t="s">
        <v>45</v>
      </c>
      <c r="D198" s="15">
        <v>5</v>
      </c>
      <c r="E198" s="75"/>
      <c r="F198" s="16">
        <f t="shared" si="6"/>
        <v>0</v>
      </c>
    </row>
    <row r="199" spans="1:6" ht="114">
      <c r="A199" s="12" t="s">
        <v>357</v>
      </c>
      <c r="B199" s="13" t="s">
        <v>124</v>
      </c>
      <c r="C199" s="14" t="s">
        <v>45</v>
      </c>
      <c r="D199" s="15">
        <v>3</v>
      </c>
      <c r="E199" s="75"/>
      <c r="F199" s="16">
        <f t="shared" si="6"/>
        <v>0</v>
      </c>
    </row>
    <row r="200" spans="1:6" ht="85.5">
      <c r="A200" s="12" t="s">
        <v>544</v>
      </c>
      <c r="B200" s="13" t="s">
        <v>175</v>
      </c>
      <c r="C200" s="14" t="s">
        <v>126</v>
      </c>
      <c r="D200" s="15">
        <v>5</v>
      </c>
      <c r="E200" s="75"/>
      <c r="F200" s="16">
        <f t="shared" si="6"/>
        <v>0</v>
      </c>
    </row>
    <row r="201" spans="1:6" ht="99.75">
      <c r="A201" s="12" t="s">
        <v>553</v>
      </c>
      <c r="B201" s="13" t="s">
        <v>128</v>
      </c>
      <c r="C201" s="14" t="s">
        <v>126</v>
      </c>
      <c r="D201" s="15">
        <v>42</v>
      </c>
      <c r="E201" s="75"/>
      <c r="F201" s="16">
        <f t="shared" si="6"/>
        <v>0</v>
      </c>
    </row>
    <row r="202" spans="1:6" ht="28.5">
      <c r="A202" s="12" t="s">
        <v>183</v>
      </c>
      <c r="B202" s="13" t="s">
        <v>586</v>
      </c>
      <c r="E202" s="75"/>
      <c r="F202" s="16">
        <f t="shared" si="6"/>
        <v>0</v>
      </c>
    </row>
    <row r="203" spans="1:6" ht="71.25">
      <c r="A203" s="12" t="s">
        <v>353</v>
      </c>
      <c r="B203" s="13" t="s">
        <v>133</v>
      </c>
      <c r="C203" s="14" t="s">
        <v>45</v>
      </c>
      <c r="D203" s="15">
        <v>3.3</v>
      </c>
      <c r="E203" s="75"/>
      <c r="F203" s="16">
        <f t="shared" si="6"/>
        <v>0</v>
      </c>
    </row>
    <row r="204" spans="1:6" ht="99.75">
      <c r="A204" s="12" t="s">
        <v>354</v>
      </c>
      <c r="B204" s="13" t="s">
        <v>581</v>
      </c>
      <c r="C204" s="14" t="s">
        <v>45</v>
      </c>
      <c r="D204" s="15">
        <v>2</v>
      </c>
      <c r="E204" s="75"/>
      <c r="F204" s="16">
        <f t="shared" si="6"/>
        <v>0</v>
      </c>
    </row>
    <row r="205" spans="1:6" ht="42.75">
      <c r="A205" s="12" t="s">
        <v>355</v>
      </c>
      <c r="B205" s="13" t="s">
        <v>583</v>
      </c>
      <c r="C205" s="14" t="s">
        <v>37</v>
      </c>
      <c r="D205" s="15">
        <v>2</v>
      </c>
      <c r="E205" s="75"/>
      <c r="F205" s="16">
        <f t="shared" si="6"/>
        <v>0</v>
      </c>
    </row>
    <row r="206" spans="1:6" ht="114">
      <c r="A206" s="12" t="s">
        <v>356</v>
      </c>
      <c r="B206" s="13" t="s">
        <v>179</v>
      </c>
      <c r="C206" s="14" t="s">
        <v>45</v>
      </c>
      <c r="D206" s="15">
        <v>3</v>
      </c>
      <c r="E206" s="75"/>
      <c r="F206" s="16">
        <f t="shared" si="6"/>
        <v>0</v>
      </c>
    </row>
    <row r="207" spans="1:6" ht="57">
      <c r="A207" s="12" t="s">
        <v>487</v>
      </c>
      <c r="B207" s="13" t="s">
        <v>138</v>
      </c>
      <c r="C207" s="14" t="s">
        <v>45</v>
      </c>
      <c r="D207" s="15">
        <v>1</v>
      </c>
      <c r="E207" s="75"/>
      <c r="F207" s="16">
        <f t="shared" si="6"/>
        <v>0</v>
      </c>
    </row>
    <row r="208" spans="1:6" ht="57">
      <c r="A208" s="12" t="s">
        <v>545</v>
      </c>
      <c r="B208" s="13" t="s">
        <v>136</v>
      </c>
      <c r="C208" s="14" t="s">
        <v>126</v>
      </c>
      <c r="D208" s="15">
        <v>4</v>
      </c>
      <c r="E208" s="75"/>
      <c r="F208" s="16">
        <f t="shared" si="6"/>
        <v>0</v>
      </c>
    </row>
    <row r="209" spans="1:6" ht="85.5">
      <c r="A209" s="12" t="s">
        <v>594</v>
      </c>
      <c r="B209" s="13" t="s">
        <v>314</v>
      </c>
      <c r="C209" s="14" t="s">
        <v>45</v>
      </c>
      <c r="D209" s="15">
        <v>3.3</v>
      </c>
      <c r="E209" s="75"/>
      <c r="F209" s="16">
        <f t="shared" si="6"/>
        <v>0</v>
      </c>
    </row>
    <row r="210" spans="1:6" ht="28.5">
      <c r="A210" s="12" t="s">
        <v>184</v>
      </c>
      <c r="B210" s="13" t="s">
        <v>587</v>
      </c>
      <c r="E210" s="75"/>
      <c r="F210" s="16">
        <f t="shared" si="6"/>
        <v>0</v>
      </c>
    </row>
    <row r="211" spans="1:6" ht="71.25">
      <c r="A211" s="12" t="s">
        <v>358</v>
      </c>
      <c r="B211" s="13" t="s">
        <v>133</v>
      </c>
      <c r="C211" s="14" t="s">
        <v>45</v>
      </c>
      <c r="D211" s="15">
        <v>10</v>
      </c>
      <c r="E211" s="75"/>
      <c r="F211" s="16">
        <f t="shared" si="6"/>
        <v>0</v>
      </c>
    </row>
    <row r="212" spans="1:6" ht="99.75">
      <c r="A212" s="12" t="s">
        <v>359</v>
      </c>
      <c r="B212" s="13" t="s">
        <v>581</v>
      </c>
      <c r="C212" s="14" t="s">
        <v>45</v>
      </c>
      <c r="D212" s="15">
        <v>2</v>
      </c>
      <c r="E212" s="75"/>
      <c r="F212" s="16">
        <f t="shared" si="6"/>
        <v>0</v>
      </c>
    </row>
    <row r="213" spans="1:6" ht="114">
      <c r="A213" s="12" t="s">
        <v>360</v>
      </c>
      <c r="B213" s="13" t="s">
        <v>179</v>
      </c>
      <c r="C213" s="14" t="s">
        <v>45</v>
      </c>
      <c r="D213" s="15">
        <v>10</v>
      </c>
      <c r="E213" s="75"/>
      <c r="F213" s="16">
        <f t="shared" si="6"/>
        <v>0</v>
      </c>
    </row>
    <row r="214" spans="1:6" ht="57">
      <c r="A214" s="12" t="s">
        <v>361</v>
      </c>
      <c r="B214" s="13" t="s">
        <v>138</v>
      </c>
      <c r="C214" s="14" t="s">
        <v>45</v>
      </c>
      <c r="D214" s="15">
        <v>1</v>
      </c>
      <c r="E214" s="75"/>
      <c r="F214" s="16">
        <f t="shared" si="6"/>
        <v>0</v>
      </c>
    </row>
    <row r="215" spans="1:6" ht="57">
      <c r="A215" s="12" t="s">
        <v>362</v>
      </c>
      <c r="B215" s="13" t="s">
        <v>136</v>
      </c>
      <c r="C215" s="14" t="s">
        <v>126</v>
      </c>
      <c r="D215" s="15">
        <v>3</v>
      </c>
      <c r="E215" s="75"/>
      <c r="F215" s="16">
        <f t="shared" si="6"/>
        <v>0</v>
      </c>
    </row>
    <row r="216" spans="1:6" ht="85.5">
      <c r="A216" s="12" t="s">
        <v>363</v>
      </c>
      <c r="B216" s="13" t="s">
        <v>314</v>
      </c>
      <c r="C216" s="14" t="s">
        <v>45</v>
      </c>
      <c r="D216" s="15">
        <v>3.3</v>
      </c>
      <c r="E216" s="75"/>
      <c r="F216" s="16">
        <f t="shared" si="6"/>
        <v>0</v>
      </c>
    </row>
    <row r="217" spans="1:6" ht="14.25">
      <c r="A217" s="12" t="s">
        <v>185</v>
      </c>
      <c r="B217" s="13" t="s">
        <v>588</v>
      </c>
      <c r="E217" s="75"/>
      <c r="F217" s="16">
        <f t="shared" si="6"/>
        <v>0</v>
      </c>
    </row>
    <row r="218" spans="1:6" ht="71.25">
      <c r="A218" s="12" t="s">
        <v>365</v>
      </c>
      <c r="B218" s="13" t="s">
        <v>133</v>
      </c>
      <c r="C218" s="14" t="s">
        <v>45</v>
      </c>
      <c r="D218" s="15">
        <v>0.7</v>
      </c>
      <c r="E218" s="75"/>
      <c r="F218" s="16">
        <f t="shared" si="6"/>
        <v>0</v>
      </c>
    </row>
    <row r="219" spans="1:6" ht="99.75">
      <c r="A219" s="12" t="s">
        <v>366</v>
      </c>
      <c r="B219" s="13" t="s">
        <v>177</v>
      </c>
      <c r="C219" s="14" t="s">
        <v>45</v>
      </c>
      <c r="D219" s="15">
        <v>0.7</v>
      </c>
      <c r="E219" s="75"/>
      <c r="F219" s="16">
        <f t="shared" si="6"/>
        <v>0</v>
      </c>
    </row>
    <row r="220" spans="1:6" ht="114">
      <c r="A220" s="12" t="s">
        <v>367</v>
      </c>
      <c r="B220" s="13" t="s">
        <v>179</v>
      </c>
      <c r="C220" s="14" t="s">
        <v>45</v>
      </c>
      <c r="D220" s="15">
        <v>0.7</v>
      </c>
      <c r="E220" s="75"/>
      <c r="F220" s="16">
        <f t="shared" si="6"/>
        <v>0</v>
      </c>
    </row>
    <row r="221" spans="1:6" ht="57">
      <c r="A221" s="12" t="s">
        <v>368</v>
      </c>
      <c r="B221" s="13" t="s">
        <v>138</v>
      </c>
      <c r="C221" s="14" t="s">
        <v>45</v>
      </c>
      <c r="D221" s="15">
        <v>0.1</v>
      </c>
      <c r="E221" s="75"/>
      <c r="F221" s="16">
        <f t="shared" si="6"/>
        <v>0</v>
      </c>
    </row>
    <row r="222" spans="1:6" ht="57">
      <c r="A222" s="12" t="s">
        <v>369</v>
      </c>
      <c r="B222" s="13" t="s">
        <v>136</v>
      </c>
      <c r="C222" s="14" t="s">
        <v>126</v>
      </c>
      <c r="D222" s="15">
        <v>0.5</v>
      </c>
      <c r="E222" s="75"/>
      <c r="F222" s="16">
        <f t="shared" si="6"/>
        <v>0</v>
      </c>
    </row>
    <row r="223" spans="1:6" ht="85.5">
      <c r="A223" s="12" t="s">
        <v>370</v>
      </c>
      <c r="B223" s="13" t="s">
        <v>314</v>
      </c>
      <c r="C223" s="14" t="s">
        <v>45</v>
      </c>
      <c r="D223" s="15">
        <v>0.7</v>
      </c>
      <c r="E223" s="75"/>
      <c r="F223" s="16">
        <f t="shared" si="6"/>
        <v>0</v>
      </c>
    </row>
    <row r="224" spans="1:6" ht="14.25">
      <c r="A224" s="12" t="s">
        <v>371</v>
      </c>
      <c r="B224" s="13" t="s">
        <v>589</v>
      </c>
      <c r="E224" s="75"/>
      <c r="F224" s="16">
        <f t="shared" si="6"/>
        <v>0</v>
      </c>
    </row>
    <row r="225" spans="1:6" ht="99.75">
      <c r="A225" s="12" t="s">
        <v>489</v>
      </c>
      <c r="B225" s="13" t="s">
        <v>122</v>
      </c>
      <c r="C225" s="14" t="s">
        <v>45</v>
      </c>
      <c r="D225" s="15">
        <v>25</v>
      </c>
      <c r="E225" s="75"/>
      <c r="F225" s="16">
        <f t="shared" si="6"/>
        <v>0</v>
      </c>
    </row>
    <row r="226" spans="1:6" ht="42.75">
      <c r="A226" s="12" t="s">
        <v>490</v>
      </c>
      <c r="B226" s="13" t="s">
        <v>137</v>
      </c>
      <c r="C226" s="14" t="s">
        <v>45</v>
      </c>
      <c r="D226" s="15">
        <v>15</v>
      </c>
      <c r="E226" s="75"/>
      <c r="F226" s="16">
        <f aca="true" t="shared" si="7" ref="F226:F240">D226*E226</f>
        <v>0</v>
      </c>
    </row>
    <row r="227" spans="1:6" ht="156.75">
      <c r="A227" s="12" t="s">
        <v>491</v>
      </c>
      <c r="B227" s="13" t="s">
        <v>123</v>
      </c>
      <c r="C227" s="14" t="s">
        <v>45</v>
      </c>
      <c r="D227" s="15">
        <v>4</v>
      </c>
      <c r="E227" s="75"/>
      <c r="F227" s="16">
        <f t="shared" si="7"/>
        <v>0</v>
      </c>
    </row>
    <row r="228" spans="1:6" ht="99.75">
      <c r="A228" s="12" t="s">
        <v>492</v>
      </c>
      <c r="B228" s="13" t="s">
        <v>581</v>
      </c>
      <c r="C228" s="14" t="s">
        <v>45</v>
      </c>
      <c r="D228" s="15">
        <v>10</v>
      </c>
      <c r="E228" s="75"/>
      <c r="F228" s="16">
        <f t="shared" si="7"/>
        <v>0</v>
      </c>
    </row>
    <row r="229" spans="1:6" ht="114">
      <c r="A229" s="12" t="s">
        <v>493</v>
      </c>
      <c r="B229" s="13" t="s">
        <v>124</v>
      </c>
      <c r="C229" s="14" t="s">
        <v>45</v>
      </c>
      <c r="D229" s="15">
        <v>2</v>
      </c>
      <c r="E229" s="75"/>
      <c r="F229" s="16">
        <f t="shared" si="7"/>
        <v>0</v>
      </c>
    </row>
    <row r="230" spans="1:6" ht="85.5">
      <c r="A230" s="12" t="s">
        <v>595</v>
      </c>
      <c r="B230" s="13" t="s">
        <v>175</v>
      </c>
      <c r="C230" s="14" t="s">
        <v>126</v>
      </c>
      <c r="D230" s="15">
        <v>6</v>
      </c>
      <c r="E230" s="75"/>
      <c r="F230" s="16">
        <f t="shared" si="7"/>
        <v>0</v>
      </c>
    </row>
    <row r="231" spans="1:6" ht="99.75">
      <c r="A231" s="12" t="s">
        <v>596</v>
      </c>
      <c r="B231" s="13" t="s">
        <v>128</v>
      </c>
      <c r="C231" s="14" t="s">
        <v>126</v>
      </c>
      <c r="D231" s="15">
        <v>80</v>
      </c>
      <c r="E231" s="75"/>
      <c r="F231" s="16">
        <f t="shared" si="7"/>
        <v>0</v>
      </c>
    </row>
    <row r="232" spans="1:6" ht="14.25">
      <c r="A232" s="12" t="s">
        <v>372</v>
      </c>
      <c r="B232" s="13" t="s">
        <v>323</v>
      </c>
      <c r="E232" s="75"/>
      <c r="F232" s="16">
        <f t="shared" si="7"/>
        <v>0</v>
      </c>
    </row>
    <row r="233" spans="1:6" ht="28.5">
      <c r="A233" s="12" t="s">
        <v>373</v>
      </c>
      <c r="B233" s="13" t="s">
        <v>324</v>
      </c>
      <c r="C233" s="14" t="s">
        <v>45</v>
      </c>
      <c r="D233" s="15">
        <v>50</v>
      </c>
      <c r="E233" s="75"/>
      <c r="F233" s="16">
        <f t="shared" si="7"/>
        <v>0</v>
      </c>
    </row>
    <row r="234" spans="1:6" ht="14.25">
      <c r="A234" s="12" t="s">
        <v>374</v>
      </c>
      <c r="B234" s="13" t="s">
        <v>187</v>
      </c>
      <c r="C234" s="14" t="s">
        <v>182</v>
      </c>
      <c r="D234" s="15">
        <v>4</v>
      </c>
      <c r="E234" s="75"/>
      <c r="F234" s="16">
        <f t="shared" si="7"/>
        <v>0</v>
      </c>
    </row>
    <row r="235" spans="1:6" ht="42.75">
      <c r="A235" s="12" t="s">
        <v>375</v>
      </c>
      <c r="B235" s="13" t="s">
        <v>538</v>
      </c>
      <c r="C235" s="14" t="s">
        <v>45</v>
      </c>
      <c r="D235" s="15">
        <v>18</v>
      </c>
      <c r="E235" s="75"/>
      <c r="F235" s="16">
        <f t="shared" si="7"/>
        <v>0</v>
      </c>
    </row>
    <row r="236" spans="1:6" ht="71.25">
      <c r="A236" s="12" t="s">
        <v>376</v>
      </c>
      <c r="B236" s="13" t="s">
        <v>539</v>
      </c>
      <c r="C236" s="14" t="s">
        <v>45</v>
      </c>
      <c r="D236" s="15">
        <v>54</v>
      </c>
      <c r="E236" s="75"/>
      <c r="F236" s="16">
        <f t="shared" si="7"/>
        <v>0</v>
      </c>
    </row>
    <row r="237" spans="1:6" ht="57">
      <c r="A237" s="12" t="s">
        <v>377</v>
      </c>
      <c r="B237" s="13" t="s">
        <v>540</v>
      </c>
      <c r="C237" s="14" t="s">
        <v>45</v>
      </c>
      <c r="D237" s="15">
        <v>18</v>
      </c>
      <c r="E237" s="75"/>
      <c r="F237" s="16">
        <f t="shared" si="7"/>
        <v>0</v>
      </c>
    </row>
    <row r="238" spans="1:6" ht="114">
      <c r="A238" s="12" t="s">
        <v>377</v>
      </c>
      <c r="B238" s="13" t="s">
        <v>328</v>
      </c>
      <c r="C238" s="14" t="s">
        <v>45</v>
      </c>
      <c r="D238" s="15">
        <v>18</v>
      </c>
      <c r="E238" s="75"/>
      <c r="F238" s="16">
        <f t="shared" si="7"/>
        <v>0</v>
      </c>
    </row>
    <row r="239" spans="1:6" ht="128.25">
      <c r="A239" s="12" t="s">
        <v>378</v>
      </c>
      <c r="B239" s="13" t="s">
        <v>590</v>
      </c>
      <c r="C239" s="14" t="s">
        <v>45</v>
      </c>
      <c r="D239" s="15">
        <v>18</v>
      </c>
      <c r="E239" s="75"/>
      <c r="F239" s="16">
        <f t="shared" si="7"/>
        <v>0</v>
      </c>
    </row>
    <row r="240" spans="1:6" ht="71.25">
      <c r="A240" s="12" t="s">
        <v>597</v>
      </c>
      <c r="B240" s="13" t="s">
        <v>591</v>
      </c>
      <c r="C240" s="14" t="s">
        <v>45</v>
      </c>
      <c r="D240" s="15">
        <v>18</v>
      </c>
      <c r="E240" s="75"/>
      <c r="F240" s="16">
        <f t="shared" si="7"/>
        <v>0</v>
      </c>
    </row>
    <row r="241" spans="1:6" ht="57">
      <c r="A241" s="12" t="s">
        <v>598</v>
      </c>
      <c r="B241" s="13" t="s">
        <v>592</v>
      </c>
      <c r="C241" s="14" t="s">
        <v>45</v>
      </c>
      <c r="D241" s="15">
        <v>54</v>
      </c>
      <c r="E241" s="75"/>
      <c r="F241" s="16">
        <f>D241*E241</f>
        <v>0</v>
      </c>
    </row>
    <row r="242" spans="1:256" s="16" customFormat="1" ht="15">
      <c r="A242" s="12"/>
      <c r="B242" s="43" t="s">
        <v>537</v>
      </c>
      <c r="C242" s="14"/>
      <c r="D242" s="15"/>
      <c r="E242" s="75"/>
      <c r="F242" s="48">
        <f>SUM(F162:F241)</f>
        <v>0</v>
      </c>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c r="IV242" s="17"/>
    </row>
    <row r="243" spans="1:256" s="16" customFormat="1" ht="15">
      <c r="A243" s="12"/>
      <c r="B243" s="43"/>
      <c r="C243" s="14"/>
      <c r="D243" s="15"/>
      <c r="E243" s="75"/>
      <c r="F243" s="48"/>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c r="IV243" s="17"/>
    </row>
    <row r="244" spans="1:256" s="16" customFormat="1" ht="15">
      <c r="A244" s="81" t="s">
        <v>495</v>
      </c>
      <c r="B244" s="43" t="s">
        <v>514</v>
      </c>
      <c r="C244" s="14"/>
      <c r="D244" s="15"/>
      <c r="E244" s="75"/>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c r="IT244" s="17"/>
      <c r="IU244" s="17"/>
      <c r="IV244" s="17"/>
    </row>
    <row r="245" spans="1:256" s="16" customFormat="1" ht="28.5">
      <c r="A245" s="12" t="s">
        <v>44</v>
      </c>
      <c r="B245" s="13" t="s">
        <v>302</v>
      </c>
      <c r="C245" s="14" t="s">
        <v>45</v>
      </c>
      <c r="D245" s="15">
        <v>10</v>
      </c>
      <c r="E245" s="75"/>
      <c r="F245" s="16">
        <f aca="true" t="shared" si="8" ref="F245:F307">D245*E245</f>
        <v>0</v>
      </c>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c r="IT245" s="17"/>
      <c r="IU245" s="17"/>
      <c r="IV245" s="17"/>
    </row>
    <row r="246" spans="1:256" s="16" customFormat="1" ht="14.25">
      <c r="A246" s="12" t="s">
        <v>112</v>
      </c>
      <c r="B246" s="13" t="s">
        <v>547</v>
      </c>
      <c r="C246" s="14"/>
      <c r="D246" s="15"/>
      <c r="E246" s="75"/>
      <c r="F246" s="16">
        <f t="shared" si="8"/>
        <v>0</v>
      </c>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c r="IT246" s="17"/>
      <c r="IU246" s="17"/>
      <c r="IV246" s="17"/>
    </row>
    <row r="247" spans="1:256" s="16" customFormat="1" ht="99.75">
      <c r="A247" s="12" t="s">
        <v>48</v>
      </c>
      <c r="B247" s="13" t="s">
        <v>122</v>
      </c>
      <c r="C247" s="14" t="s">
        <v>45</v>
      </c>
      <c r="D247" s="15">
        <v>34</v>
      </c>
      <c r="E247" s="75"/>
      <c r="F247" s="16">
        <f t="shared" si="8"/>
        <v>0</v>
      </c>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c r="IT247" s="17"/>
      <c r="IU247" s="17"/>
      <c r="IV247" s="17"/>
    </row>
    <row r="248" spans="1:256" s="16" customFormat="1" ht="42.75">
      <c r="A248" s="12" t="s">
        <v>50</v>
      </c>
      <c r="B248" s="13" t="s">
        <v>137</v>
      </c>
      <c r="C248" s="14" t="s">
        <v>45</v>
      </c>
      <c r="D248" s="15">
        <v>20</v>
      </c>
      <c r="E248" s="75"/>
      <c r="F248" s="16">
        <f t="shared" si="8"/>
        <v>0</v>
      </c>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c r="IT248" s="17"/>
      <c r="IU248" s="17"/>
      <c r="IV248" s="17"/>
    </row>
    <row r="249" spans="1:256" s="16" customFormat="1" ht="156.75">
      <c r="A249" s="12" t="s">
        <v>52</v>
      </c>
      <c r="B249" s="13" t="s">
        <v>123</v>
      </c>
      <c r="C249" s="14" t="s">
        <v>45</v>
      </c>
      <c r="D249" s="15">
        <v>16</v>
      </c>
      <c r="E249" s="75"/>
      <c r="F249" s="16">
        <f t="shared" si="8"/>
        <v>0</v>
      </c>
      <c r="HW249" s="17"/>
      <c r="HX249" s="17"/>
      <c r="HY249" s="17"/>
      <c r="HZ249" s="17"/>
      <c r="IA249" s="17"/>
      <c r="IB249" s="17"/>
      <c r="IC249" s="17"/>
      <c r="ID249" s="17"/>
      <c r="IE249" s="17"/>
      <c r="IF249" s="17"/>
      <c r="IG249" s="17"/>
      <c r="IH249" s="17"/>
      <c r="II249" s="17"/>
      <c r="IJ249" s="17"/>
      <c r="IK249" s="17"/>
      <c r="IL249" s="17"/>
      <c r="IM249" s="17"/>
      <c r="IN249" s="17"/>
      <c r="IO249" s="17"/>
      <c r="IP249" s="17"/>
      <c r="IQ249" s="17"/>
      <c r="IR249" s="17"/>
      <c r="IS249" s="17"/>
      <c r="IT249" s="17"/>
      <c r="IU249" s="17"/>
      <c r="IV249" s="17"/>
    </row>
    <row r="250" spans="1:256" s="16" customFormat="1" ht="114">
      <c r="A250" s="12" t="s">
        <v>171</v>
      </c>
      <c r="B250" s="13" t="s">
        <v>124</v>
      </c>
      <c r="C250" s="14" t="s">
        <v>45</v>
      </c>
      <c r="D250" s="15">
        <v>2</v>
      </c>
      <c r="E250" s="75"/>
      <c r="F250" s="16">
        <f t="shared" si="8"/>
        <v>0</v>
      </c>
      <c r="HW250" s="17"/>
      <c r="HX250" s="17"/>
      <c r="HY250" s="17"/>
      <c r="HZ250" s="17"/>
      <c r="IA250" s="17"/>
      <c r="IB250" s="17"/>
      <c r="IC250" s="17"/>
      <c r="ID250" s="17"/>
      <c r="IE250" s="17"/>
      <c r="IF250" s="17"/>
      <c r="IG250" s="17"/>
      <c r="IH250" s="17"/>
      <c r="II250" s="17"/>
      <c r="IJ250" s="17"/>
      <c r="IK250" s="17"/>
      <c r="IL250" s="17"/>
      <c r="IM250" s="17"/>
      <c r="IN250" s="17"/>
      <c r="IO250" s="17"/>
      <c r="IP250" s="17"/>
      <c r="IQ250" s="17"/>
      <c r="IR250" s="17"/>
      <c r="IS250" s="17"/>
      <c r="IT250" s="17"/>
      <c r="IU250" s="17"/>
      <c r="IV250" s="17"/>
    </row>
    <row r="251" spans="1:256" s="16" customFormat="1" ht="85.5">
      <c r="A251" s="12" t="s">
        <v>332</v>
      </c>
      <c r="B251" s="13" t="s">
        <v>175</v>
      </c>
      <c r="C251" s="14" t="s">
        <v>126</v>
      </c>
      <c r="D251" s="15">
        <v>3</v>
      </c>
      <c r="E251" s="75"/>
      <c r="F251" s="16">
        <f t="shared" si="8"/>
        <v>0</v>
      </c>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c r="IT251" s="17"/>
      <c r="IU251" s="17"/>
      <c r="IV251" s="17"/>
    </row>
    <row r="252" spans="1:256" s="16" customFormat="1" ht="99.75">
      <c r="A252" s="12" t="s">
        <v>333</v>
      </c>
      <c r="B252" s="13" t="s">
        <v>128</v>
      </c>
      <c r="C252" s="14" t="s">
        <v>126</v>
      </c>
      <c r="D252" s="15">
        <v>30</v>
      </c>
      <c r="E252" s="75"/>
      <c r="F252" s="16">
        <f t="shared" si="8"/>
        <v>0</v>
      </c>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c r="IT252" s="17"/>
      <c r="IU252" s="17"/>
      <c r="IV252" s="17"/>
    </row>
    <row r="253" spans="1:256" s="16" customFormat="1" ht="14.25">
      <c r="A253" s="12" t="s">
        <v>334</v>
      </c>
      <c r="B253" s="13" t="s">
        <v>599</v>
      </c>
      <c r="C253" s="14"/>
      <c r="D253" s="15"/>
      <c r="E253" s="75"/>
      <c r="F253" s="16">
        <f t="shared" si="8"/>
        <v>0</v>
      </c>
      <c r="HW253" s="17"/>
      <c r="HX253" s="17"/>
      <c r="HY253" s="17"/>
      <c r="HZ253" s="17"/>
      <c r="IA253" s="17"/>
      <c r="IB253" s="17"/>
      <c r="IC253" s="17"/>
      <c r="ID253" s="17"/>
      <c r="IE253" s="17"/>
      <c r="IF253" s="17"/>
      <c r="IG253" s="17"/>
      <c r="IH253" s="17"/>
      <c r="II253" s="17"/>
      <c r="IJ253" s="17"/>
      <c r="IK253" s="17"/>
      <c r="IL253" s="17"/>
      <c r="IM253" s="17"/>
      <c r="IN253" s="17"/>
      <c r="IO253" s="17"/>
      <c r="IP253" s="17"/>
      <c r="IQ253" s="17"/>
      <c r="IR253" s="17"/>
      <c r="IS253" s="17"/>
      <c r="IT253" s="17"/>
      <c r="IU253" s="17"/>
      <c r="IV253" s="17"/>
    </row>
    <row r="254" spans="1:256" s="16" customFormat="1" ht="99.75">
      <c r="A254" s="12" t="s">
        <v>622</v>
      </c>
      <c r="B254" s="13" t="s">
        <v>122</v>
      </c>
      <c r="C254" s="14" t="s">
        <v>45</v>
      </c>
      <c r="D254" s="15">
        <v>5.9</v>
      </c>
      <c r="E254" s="75"/>
      <c r="F254" s="16">
        <f t="shared" si="8"/>
        <v>0</v>
      </c>
      <c r="HW254" s="17"/>
      <c r="HX254" s="17"/>
      <c r="HY254" s="17"/>
      <c r="HZ254" s="17"/>
      <c r="IA254" s="17"/>
      <c r="IB254" s="17"/>
      <c r="IC254" s="17"/>
      <c r="ID254" s="17"/>
      <c r="IE254" s="17"/>
      <c r="IF254" s="17"/>
      <c r="IG254" s="17"/>
      <c r="IH254" s="17"/>
      <c r="II254" s="17"/>
      <c r="IJ254" s="17"/>
      <c r="IK254" s="17"/>
      <c r="IL254" s="17"/>
      <c r="IM254" s="17"/>
      <c r="IN254" s="17"/>
      <c r="IO254" s="17"/>
      <c r="IP254" s="17"/>
      <c r="IQ254" s="17"/>
      <c r="IR254" s="17"/>
      <c r="IS254" s="17"/>
      <c r="IT254" s="17"/>
      <c r="IU254" s="17"/>
      <c r="IV254" s="17"/>
    </row>
    <row r="255" spans="1:256" s="16" customFormat="1" ht="156.75">
      <c r="A255" s="12" t="s">
        <v>622</v>
      </c>
      <c r="B255" s="13" t="s">
        <v>123</v>
      </c>
      <c r="C255" s="14" t="s">
        <v>45</v>
      </c>
      <c r="D255" s="15">
        <v>2</v>
      </c>
      <c r="E255" s="75"/>
      <c r="F255" s="16">
        <f t="shared" si="8"/>
        <v>0</v>
      </c>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c r="IT255" s="17"/>
      <c r="IU255" s="17"/>
      <c r="IV255" s="17"/>
    </row>
    <row r="256" spans="1:256" s="16" customFormat="1" ht="57">
      <c r="A256" s="12" t="s">
        <v>623</v>
      </c>
      <c r="B256" s="13" t="s">
        <v>555</v>
      </c>
      <c r="C256" s="14" t="s">
        <v>126</v>
      </c>
      <c r="D256" s="15">
        <v>1</v>
      </c>
      <c r="E256" s="75"/>
      <c r="F256" s="16">
        <f t="shared" si="8"/>
        <v>0</v>
      </c>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c r="IT256" s="17"/>
      <c r="IU256" s="17"/>
      <c r="IV256" s="17"/>
    </row>
    <row r="257" spans="1:256" s="16" customFormat="1" ht="42.75">
      <c r="A257" s="12" t="s">
        <v>624</v>
      </c>
      <c r="B257" s="13" t="s">
        <v>142</v>
      </c>
      <c r="C257" s="14" t="s">
        <v>37</v>
      </c>
      <c r="D257" s="15">
        <v>6</v>
      </c>
      <c r="E257" s="75"/>
      <c r="F257" s="16">
        <f t="shared" si="8"/>
        <v>0</v>
      </c>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c r="IT257" s="17"/>
      <c r="IU257" s="17"/>
      <c r="IV257" s="17"/>
    </row>
    <row r="258" spans="1:256" s="16" customFormat="1" ht="99.75">
      <c r="A258" s="12" t="s">
        <v>625</v>
      </c>
      <c r="B258" s="13" t="s">
        <v>548</v>
      </c>
      <c r="C258" s="14" t="s">
        <v>45</v>
      </c>
      <c r="D258" s="15">
        <v>0.4</v>
      </c>
      <c r="E258" s="75"/>
      <c r="F258" s="16">
        <f t="shared" si="8"/>
        <v>0</v>
      </c>
      <c r="HW258" s="17"/>
      <c r="HX258" s="17"/>
      <c r="HY258" s="17"/>
      <c r="HZ258" s="17"/>
      <c r="IA258" s="17"/>
      <c r="IB258" s="17"/>
      <c r="IC258" s="17"/>
      <c r="ID258" s="17"/>
      <c r="IE258" s="17"/>
      <c r="IF258" s="17"/>
      <c r="IG258" s="17"/>
      <c r="IH258" s="17"/>
      <c r="II258" s="17"/>
      <c r="IJ258" s="17"/>
      <c r="IK258" s="17"/>
      <c r="IL258" s="17"/>
      <c r="IM258" s="17"/>
      <c r="IN258" s="17"/>
      <c r="IO258" s="17"/>
      <c r="IP258" s="17"/>
      <c r="IQ258" s="17"/>
      <c r="IR258" s="17"/>
      <c r="IS258" s="17"/>
      <c r="IT258" s="17"/>
      <c r="IU258" s="17"/>
      <c r="IV258" s="17"/>
    </row>
    <row r="259" spans="1:256" s="16" customFormat="1" ht="99.75">
      <c r="A259" s="12" t="s">
        <v>626</v>
      </c>
      <c r="B259" s="13" t="s">
        <v>128</v>
      </c>
      <c r="C259" s="14" t="s">
        <v>126</v>
      </c>
      <c r="D259" s="15">
        <v>8</v>
      </c>
      <c r="E259" s="75"/>
      <c r="F259" s="16">
        <f t="shared" si="8"/>
        <v>0</v>
      </c>
      <c r="HW259" s="17"/>
      <c r="HX259" s="17"/>
      <c r="HY259" s="17"/>
      <c r="HZ259" s="17"/>
      <c r="IA259" s="17"/>
      <c r="IB259" s="17"/>
      <c r="IC259" s="17"/>
      <c r="ID259" s="17"/>
      <c r="IE259" s="17"/>
      <c r="IF259" s="17"/>
      <c r="IG259" s="17"/>
      <c r="IH259" s="17"/>
      <c r="II259" s="17"/>
      <c r="IJ259" s="17"/>
      <c r="IK259" s="17"/>
      <c r="IL259" s="17"/>
      <c r="IM259" s="17"/>
      <c r="IN259" s="17"/>
      <c r="IO259" s="17"/>
      <c r="IP259" s="17"/>
      <c r="IQ259" s="17"/>
      <c r="IR259" s="17"/>
      <c r="IS259" s="17"/>
      <c r="IT259" s="17"/>
      <c r="IU259" s="17"/>
      <c r="IV259" s="17"/>
    </row>
    <row r="260" spans="1:256" s="16" customFormat="1" ht="14.25">
      <c r="A260" s="12" t="s">
        <v>155</v>
      </c>
      <c r="B260" s="13" t="s">
        <v>600</v>
      </c>
      <c r="C260" s="14"/>
      <c r="D260" s="15"/>
      <c r="E260" s="75"/>
      <c r="F260" s="16">
        <f t="shared" si="8"/>
        <v>0</v>
      </c>
      <c r="HW260" s="17"/>
      <c r="HX260" s="17"/>
      <c r="HY260" s="17"/>
      <c r="HZ260" s="17"/>
      <c r="IA260" s="17"/>
      <c r="IB260" s="17"/>
      <c r="IC260" s="17"/>
      <c r="ID260" s="17"/>
      <c r="IE260" s="17"/>
      <c r="IF260" s="17"/>
      <c r="IG260" s="17"/>
      <c r="IH260" s="17"/>
      <c r="II260" s="17"/>
      <c r="IJ260" s="17"/>
      <c r="IK260" s="17"/>
      <c r="IL260" s="17"/>
      <c r="IM260" s="17"/>
      <c r="IN260" s="17"/>
      <c r="IO260" s="17"/>
      <c r="IP260" s="17"/>
      <c r="IQ260" s="17"/>
      <c r="IR260" s="17"/>
      <c r="IS260" s="17"/>
      <c r="IT260" s="17"/>
      <c r="IU260" s="17"/>
      <c r="IV260" s="17"/>
    </row>
    <row r="261" spans="1:256" s="16" customFormat="1" ht="99.75">
      <c r="A261" s="12" t="s">
        <v>94</v>
      </c>
      <c r="B261" s="13" t="s">
        <v>122</v>
      </c>
      <c r="C261" s="14" t="s">
        <v>45</v>
      </c>
      <c r="D261" s="15">
        <v>0.7</v>
      </c>
      <c r="E261" s="75"/>
      <c r="F261" s="16">
        <f t="shared" si="8"/>
        <v>0</v>
      </c>
      <c r="HW261" s="17"/>
      <c r="HX261" s="17"/>
      <c r="HY261" s="17"/>
      <c r="HZ261" s="17"/>
      <c r="IA261" s="17"/>
      <c r="IB261" s="17"/>
      <c r="IC261" s="17"/>
      <c r="ID261" s="17"/>
      <c r="IE261" s="17"/>
      <c r="IF261" s="17"/>
      <c r="IG261" s="17"/>
      <c r="IH261" s="17"/>
      <c r="II261" s="17"/>
      <c r="IJ261" s="17"/>
      <c r="IK261" s="17"/>
      <c r="IL261" s="17"/>
      <c r="IM261" s="17"/>
      <c r="IN261" s="17"/>
      <c r="IO261" s="17"/>
      <c r="IP261" s="17"/>
      <c r="IQ261" s="17"/>
      <c r="IR261" s="17"/>
      <c r="IS261" s="17"/>
      <c r="IT261" s="17"/>
      <c r="IU261" s="17"/>
      <c r="IV261" s="17"/>
    </row>
    <row r="262" spans="1:256" s="16" customFormat="1" ht="42.75">
      <c r="A262" s="12" t="s">
        <v>96</v>
      </c>
      <c r="B262" s="13" t="s">
        <v>137</v>
      </c>
      <c r="C262" s="14" t="s">
        <v>45</v>
      </c>
      <c r="D262" s="15">
        <v>0.7</v>
      </c>
      <c r="E262" s="75"/>
      <c r="F262" s="16">
        <f t="shared" si="8"/>
        <v>0</v>
      </c>
      <c r="HW262" s="17"/>
      <c r="HX262" s="17"/>
      <c r="HY262" s="17"/>
      <c r="HZ262" s="17"/>
      <c r="IA262" s="17"/>
      <c r="IB262" s="17"/>
      <c r="IC262" s="17"/>
      <c r="ID262" s="17"/>
      <c r="IE262" s="17"/>
      <c r="IF262" s="17"/>
      <c r="IG262" s="17"/>
      <c r="IH262" s="17"/>
      <c r="II262" s="17"/>
      <c r="IJ262" s="17"/>
      <c r="IK262" s="17"/>
      <c r="IL262" s="17"/>
      <c r="IM262" s="17"/>
      <c r="IN262" s="17"/>
      <c r="IO262" s="17"/>
      <c r="IP262" s="17"/>
      <c r="IQ262" s="17"/>
      <c r="IR262" s="17"/>
      <c r="IS262" s="17"/>
      <c r="IT262" s="17"/>
      <c r="IU262" s="17"/>
      <c r="IV262" s="17"/>
    </row>
    <row r="263" spans="1:256" s="16" customFormat="1" ht="114">
      <c r="A263" s="12" t="s">
        <v>335</v>
      </c>
      <c r="B263" s="13" t="s">
        <v>124</v>
      </c>
      <c r="C263" s="14" t="s">
        <v>45</v>
      </c>
      <c r="D263" s="15">
        <v>0.1</v>
      </c>
      <c r="E263" s="75"/>
      <c r="F263" s="16">
        <f t="shared" si="8"/>
        <v>0</v>
      </c>
      <c r="HW263" s="17"/>
      <c r="HX263" s="17"/>
      <c r="HY263" s="17"/>
      <c r="HZ263" s="17"/>
      <c r="IA263" s="17"/>
      <c r="IB263" s="17"/>
      <c r="IC263" s="17"/>
      <c r="ID263" s="17"/>
      <c r="IE263" s="17"/>
      <c r="IF263" s="17"/>
      <c r="IG263" s="17"/>
      <c r="IH263" s="17"/>
      <c r="II263" s="17"/>
      <c r="IJ263" s="17"/>
      <c r="IK263" s="17"/>
      <c r="IL263" s="17"/>
      <c r="IM263" s="17"/>
      <c r="IN263" s="17"/>
      <c r="IO263" s="17"/>
      <c r="IP263" s="17"/>
      <c r="IQ263" s="17"/>
      <c r="IR263" s="17"/>
      <c r="IS263" s="17"/>
      <c r="IT263" s="17"/>
      <c r="IU263" s="17"/>
      <c r="IV263" s="17"/>
    </row>
    <row r="264" spans="1:256" s="16" customFormat="1" ht="99.75">
      <c r="A264" s="12" t="s">
        <v>336</v>
      </c>
      <c r="B264" s="13" t="s">
        <v>128</v>
      </c>
      <c r="C264" s="14" t="s">
        <v>126</v>
      </c>
      <c r="D264" s="15">
        <v>1</v>
      </c>
      <c r="E264" s="75"/>
      <c r="F264" s="16">
        <f t="shared" si="8"/>
        <v>0</v>
      </c>
      <c r="HW264" s="17"/>
      <c r="HX264" s="17"/>
      <c r="HY264" s="17"/>
      <c r="HZ264" s="17"/>
      <c r="IA264" s="17"/>
      <c r="IB264" s="17"/>
      <c r="IC264" s="17"/>
      <c r="ID264" s="17"/>
      <c r="IE264" s="17"/>
      <c r="IF264" s="17"/>
      <c r="IG264" s="17"/>
      <c r="IH264" s="17"/>
      <c r="II264" s="17"/>
      <c r="IJ264" s="17"/>
      <c r="IK264" s="17"/>
      <c r="IL264" s="17"/>
      <c r="IM264" s="17"/>
      <c r="IN264" s="17"/>
      <c r="IO264" s="17"/>
      <c r="IP264" s="17"/>
      <c r="IQ264" s="17"/>
      <c r="IR264" s="17"/>
      <c r="IS264" s="17"/>
      <c r="IT264" s="17"/>
      <c r="IU264" s="17"/>
      <c r="IV264" s="17"/>
    </row>
    <row r="265" spans="1:256" s="16" customFormat="1" ht="14.25">
      <c r="A265" s="12" t="s">
        <v>141</v>
      </c>
      <c r="B265" s="13" t="s">
        <v>601</v>
      </c>
      <c r="C265" s="14"/>
      <c r="D265" s="15"/>
      <c r="E265" s="75"/>
      <c r="F265" s="16">
        <f t="shared" si="8"/>
        <v>0</v>
      </c>
      <c r="HW265" s="17"/>
      <c r="HX265" s="17"/>
      <c r="HY265" s="17"/>
      <c r="HZ265" s="17"/>
      <c r="IA265" s="17"/>
      <c r="IB265" s="17"/>
      <c r="IC265" s="17"/>
      <c r="ID265" s="17"/>
      <c r="IE265" s="17"/>
      <c r="IF265" s="17"/>
      <c r="IG265" s="17"/>
      <c r="IH265" s="17"/>
      <c r="II265" s="17"/>
      <c r="IJ265" s="17"/>
      <c r="IK265" s="17"/>
      <c r="IL265" s="17"/>
      <c r="IM265" s="17"/>
      <c r="IN265" s="17"/>
      <c r="IO265" s="17"/>
      <c r="IP265" s="17"/>
      <c r="IQ265" s="17"/>
      <c r="IR265" s="17"/>
      <c r="IS265" s="17"/>
      <c r="IT265" s="17"/>
      <c r="IU265" s="17"/>
      <c r="IV265" s="17"/>
    </row>
    <row r="266" spans="1:256" s="16" customFormat="1" ht="99.75">
      <c r="A266" s="12" t="s">
        <v>338</v>
      </c>
      <c r="B266" s="13" t="s">
        <v>122</v>
      </c>
      <c r="C266" s="14" t="s">
        <v>45</v>
      </c>
      <c r="D266" s="15">
        <v>57</v>
      </c>
      <c r="E266" s="75"/>
      <c r="F266" s="16">
        <f t="shared" si="8"/>
        <v>0</v>
      </c>
      <c r="HW266" s="17"/>
      <c r="HX266" s="17"/>
      <c r="HY266" s="17"/>
      <c r="HZ266" s="17"/>
      <c r="IA266" s="17"/>
      <c r="IB266" s="17"/>
      <c r="IC266" s="17"/>
      <c r="ID266" s="17"/>
      <c r="IE266" s="17"/>
      <c r="IF266" s="17"/>
      <c r="IG266" s="17"/>
      <c r="IH266" s="17"/>
      <c r="II266" s="17"/>
      <c r="IJ266" s="17"/>
      <c r="IK266" s="17"/>
      <c r="IL266" s="17"/>
      <c r="IM266" s="17"/>
      <c r="IN266" s="17"/>
      <c r="IO266" s="17"/>
      <c r="IP266" s="17"/>
      <c r="IQ266" s="17"/>
      <c r="IR266" s="17"/>
      <c r="IS266" s="17"/>
      <c r="IT266" s="17"/>
      <c r="IU266" s="17"/>
      <c r="IV266" s="17"/>
    </row>
    <row r="267" spans="1:256" s="16" customFormat="1" ht="42.75">
      <c r="A267" s="12" t="s">
        <v>339</v>
      </c>
      <c r="B267" s="13" t="s">
        <v>137</v>
      </c>
      <c r="C267" s="14" t="s">
        <v>45</v>
      </c>
      <c r="D267" s="15">
        <v>25</v>
      </c>
      <c r="E267" s="75"/>
      <c r="F267" s="16">
        <f t="shared" si="8"/>
        <v>0</v>
      </c>
      <c r="HW267" s="17"/>
      <c r="HX267" s="17"/>
      <c r="HY267" s="17"/>
      <c r="HZ267" s="17"/>
      <c r="IA267" s="17"/>
      <c r="IB267" s="17"/>
      <c r="IC267" s="17"/>
      <c r="ID267" s="17"/>
      <c r="IE267" s="17"/>
      <c r="IF267" s="17"/>
      <c r="IG267" s="17"/>
      <c r="IH267" s="17"/>
      <c r="II267" s="17"/>
      <c r="IJ267" s="17"/>
      <c r="IK267" s="17"/>
      <c r="IL267" s="17"/>
      <c r="IM267" s="17"/>
      <c r="IN267" s="17"/>
      <c r="IO267" s="17"/>
      <c r="IP267" s="17"/>
      <c r="IQ267" s="17"/>
      <c r="IR267" s="17"/>
      <c r="IS267" s="17"/>
      <c r="IT267" s="17"/>
      <c r="IU267" s="17"/>
      <c r="IV267" s="17"/>
    </row>
    <row r="268" spans="1:256" s="16" customFormat="1" ht="142.5">
      <c r="A268" s="12" t="s">
        <v>340</v>
      </c>
      <c r="B268" s="13" t="s">
        <v>602</v>
      </c>
      <c r="C268" s="14" t="s">
        <v>45</v>
      </c>
      <c r="D268" s="15">
        <v>57</v>
      </c>
      <c r="E268" s="75"/>
      <c r="F268" s="16">
        <f t="shared" si="8"/>
        <v>0</v>
      </c>
      <c r="HW268" s="17"/>
      <c r="HX268" s="17"/>
      <c r="HY268" s="17"/>
      <c r="HZ268" s="17"/>
      <c r="IA268" s="17"/>
      <c r="IB268" s="17"/>
      <c r="IC268" s="17"/>
      <c r="ID268" s="17"/>
      <c r="IE268" s="17"/>
      <c r="IF268" s="17"/>
      <c r="IG268" s="17"/>
      <c r="IH268" s="17"/>
      <c r="II268" s="17"/>
      <c r="IJ268" s="17"/>
      <c r="IK268" s="17"/>
      <c r="IL268" s="17"/>
      <c r="IM268" s="17"/>
      <c r="IN268" s="17"/>
      <c r="IO268" s="17"/>
      <c r="IP268" s="17"/>
      <c r="IQ268" s="17"/>
      <c r="IR268" s="17"/>
      <c r="IS268" s="17"/>
      <c r="IT268" s="17"/>
      <c r="IU268" s="17"/>
      <c r="IV268" s="17"/>
    </row>
    <row r="269" spans="1:256" s="16" customFormat="1" ht="99.75">
      <c r="A269" s="12" t="s">
        <v>341</v>
      </c>
      <c r="B269" s="13" t="s">
        <v>603</v>
      </c>
      <c r="C269" s="14" t="s">
        <v>45</v>
      </c>
      <c r="D269" s="15">
        <v>10</v>
      </c>
      <c r="E269" s="75"/>
      <c r="F269" s="16">
        <f t="shared" si="8"/>
        <v>0</v>
      </c>
      <c r="HW269" s="17"/>
      <c r="HX269" s="17"/>
      <c r="HY269" s="17"/>
      <c r="HZ269" s="17"/>
      <c r="IA269" s="17"/>
      <c r="IB269" s="17"/>
      <c r="IC269" s="17"/>
      <c r="ID269" s="17"/>
      <c r="IE269" s="17"/>
      <c r="IF269" s="17"/>
      <c r="IG269" s="17"/>
      <c r="IH269" s="17"/>
      <c r="II269" s="17"/>
      <c r="IJ269" s="17"/>
      <c r="IK269" s="17"/>
      <c r="IL269" s="17"/>
      <c r="IM269" s="17"/>
      <c r="IN269" s="17"/>
      <c r="IO269" s="17"/>
      <c r="IP269" s="17"/>
      <c r="IQ269" s="17"/>
      <c r="IR269" s="17"/>
      <c r="IS269" s="17"/>
      <c r="IT269" s="17"/>
      <c r="IU269" s="17"/>
      <c r="IV269" s="17"/>
    </row>
    <row r="270" spans="1:256" s="16" customFormat="1" ht="99.75">
      <c r="A270" s="12" t="s">
        <v>342</v>
      </c>
      <c r="B270" s="13" t="s">
        <v>551</v>
      </c>
      <c r="C270" s="14" t="s">
        <v>45</v>
      </c>
      <c r="D270" s="15">
        <v>10</v>
      </c>
      <c r="E270" s="75"/>
      <c r="F270" s="16">
        <f t="shared" si="8"/>
        <v>0</v>
      </c>
      <c r="HW270" s="17"/>
      <c r="HX270" s="17"/>
      <c r="HY270" s="17"/>
      <c r="HZ270" s="17"/>
      <c r="IA270" s="17"/>
      <c r="IB270" s="17"/>
      <c r="IC270" s="17"/>
      <c r="ID270" s="17"/>
      <c r="IE270" s="17"/>
      <c r="IF270" s="17"/>
      <c r="IG270" s="17"/>
      <c r="IH270" s="17"/>
      <c r="II270" s="17"/>
      <c r="IJ270" s="17"/>
      <c r="IK270" s="17"/>
      <c r="IL270" s="17"/>
      <c r="IM270" s="17"/>
      <c r="IN270" s="17"/>
      <c r="IO270" s="17"/>
      <c r="IP270" s="17"/>
      <c r="IQ270" s="17"/>
      <c r="IR270" s="17"/>
      <c r="IS270" s="17"/>
      <c r="IT270" s="17"/>
      <c r="IU270" s="17"/>
      <c r="IV270" s="17"/>
    </row>
    <row r="271" spans="1:256" s="16" customFormat="1" ht="57">
      <c r="A271" s="12" t="s">
        <v>343</v>
      </c>
      <c r="B271" s="13" t="s">
        <v>136</v>
      </c>
      <c r="C271" s="14" t="s">
        <v>126</v>
      </c>
      <c r="D271" s="15">
        <v>10</v>
      </c>
      <c r="E271" s="75"/>
      <c r="F271" s="16">
        <f t="shared" si="8"/>
        <v>0</v>
      </c>
      <c r="HW271" s="17"/>
      <c r="HX271" s="17"/>
      <c r="HY271" s="17"/>
      <c r="HZ271" s="17"/>
      <c r="IA271" s="17"/>
      <c r="IB271" s="17"/>
      <c r="IC271" s="17"/>
      <c r="ID271" s="17"/>
      <c r="IE271" s="17"/>
      <c r="IF271" s="17"/>
      <c r="IG271" s="17"/>
      <c r="IH271" s="17"/>
      <c r="II271" s="17"/>
      <c r="IJ271" s="17"/>
      <c r="IK271" s="17"/>
      <c r="IL271" s="17"/>
      <c r="IM271" s="17"/>
      <c r="IN271" s="17"/>
      <c r="IO271" s="17"/>
      <c r="IP271" s="17"/>
      <c r="IQ271" s="17"/>
      <c r="IR271" s="17"/>
      <c r="IS271" s="17"/>
      <c r="IT271" s="17"/>
      <c r="IU271" s="17"/>
      <c r="IV271" s="17"/>
    </row>
    <row r="272" spans="1:256" s="16" customFormat="1" ht="99.75">
      <c r="A272" s="12" t="s">
        <v>542</v>
      </c>
      <c r="B272" s="13" t="s">
        <v>128</v>
      </c>
      <c r="C272" s="14" t="s">
        <v>126</v>
      </c>
      <c r="D272" s="15">
        <v>40</v>
      </c>
      <c r="E272" s="75"/>
      <c r="F272" s="16">
        <f t="shared" si="8"/>
        <v>0</v>
      </c>
      <c r="HW272" s="17"/>
      <c r="HX272" s="17"/>
      <c r="HY272" s="17"/>
      <c r="HZ272" s="17"/>
      <c r="IA272" s="17"/>
      <c r="IB272" s="17"/>
      <c r="IC272" s="17"/>
      <c r="ID272" s="17"/>
      <c r="IE272" s="17"/>
      <c r="IF272" s="17"/>
      <c r="IG272" s="17"/>
      <c r="IH272" s="17"/>
      <c r="II272" s="17"/>
      <c r="IJ272" s="17"/>
      <c r="IK272" s="17"/>
      <c r="IL272" s="17"/>
      <c r="IM272" s="17"/>
      <c r="IN272" s="17"/>
      <c r="IO272" s="17"/>
      <c r="IP272" s="17"/>
      <c r="IQ272" s="17"/>
      <c r="IR272" s="17"/>
      <c r="IS272" s="17"/>
      <c r="IT272" s="17"/>
      <c r="IU272" s="17"/>
      <c r="IV272" s="17"/>
    </row>
    <row r="273" spans="1:256" s="16" customFormat="1" ht="14.25">
      <c r="A273" s="12" t="s">
        <v>143</v>
      </c>
      <c r="B273" s="13" t="s">
        <v>604</v>
      </c>
      <c r="C273" s="14"/>
      <c r="D273" s="15"/>
      <c r="E273" s="75"/>
      <c r="F273" s="16">
        <f t="shared" si="8"/>
        <v>0</v>
      </c>
      <c r="HW273" s="17"/>
      <c r="HX273" s="17"/>
      <c r="HY273" s="17"/>
      <c r="HZ273" s="17"/>
      <c r="IA273" s="17"/>
      <c r="IB273" s="17"/>
      <c r="IC273" s="17"/>
      <c r="ID273" s="17"/>
      <c r="IE273" s="17"/>
      <c r="IF273" s="17"/>
      <c r="IG273" s="17"/>
      <c r="IH273" s="17"/>
      <c r="II273" s="17"/>
      <c r="IJ273" s="17"/>
      <c r="IK273" s="17"/>
      <c r="IL273" s="17"/>
      <c r="IM273" s="17"/>
      <c r="IN273" s="17"/>
      <c r="IO273" s="17"/>
      <c r="IP273" s="17"/>
      <c r="IQ273" s="17"/>
      <c r="IR273" s="17"/>
      <c r="IS273" s="17"/>
      <c r="IT273" s="17"/>
      <c r="IU273" s="17"/>
      <c r="IV273" s="17"/>
    </row>
    <row r="274" spans="1:256" s="16" customFormat="1" ht="99.75">
      <c r="A274" s="12" t="s">
        <v>344</v>
      </c>
      <c r="B274" s="13" t="s">
        <v>122</v>
      </c>
      <c r="C274" s="14" t="s">
        <v>45</v>
      </c>
      <c r="D274" s="15">
        <v>29</v>
      </c>
      <c r="E274" s="75"/>
      <c r="F274" s="16">
        <f t="shared" si="8"/>
        <v>0</v>
      </c>
      <c r="HW274" s="17"/>
      <c r="HX274" s="17"/>
      <c r="HY274" s="17"/>
      <c r="HZ274" s="17"/>
      <c r="IA274" s="17"/>
      <c r="IB274" s="17"/>
      <c r="IC274" s="17"/>
      <c r="ID274" s="17"/>
      <c r="IE274" s="17"/>
      <c r="IF274" s="17"/>
      <c r="IG274" s="17"/>
      <c r="IH274" s="17"/>
      <c r="II274" s="17"/>
      <c r="IJ274" s="17"/>
      <c r="IK274" s="17"/>
      <c r="IL274" s="17"/>
      <c r="IM274" s="17"/>
      <c r="IN274" s="17"/>
      <c r="IO274" s="17"/>
      <c r="IP274" s="17"/>
      <c r="IQ274" s="17"/>
      <c r="IR274" s="17"/>
      <c r="IS274" s="17"/>
      <c r="IT274" s="17"/>
      <c r="IU274" s="17"/>
      <c r="IV274" s="17"/>
    </row>
    <row r="275" spans="1:256" s="16" customFormat="1" ht="42.75">
      <c r="A275" s="12" t="s">
        <v>344</v>
      </c>
      <c r="B275" s="13" t="s">
        <v>137</v>
      </c>
      <c r="C275" s="14" t="s">
        <v>45</v>
      </c>
      <c r="D275" s="15">
        <v>12</v>
      </c>
      <c r="E275" s="75"/>
      <c r="F275" s="16">
        <f t="shared" si="8"/>
        <v>0</v>
      </c>
      <c r="HW275" s="17"/>
      <c r="HX275" s="17"/>
      <c r="HY275" s="17"/>
      <c r="HZ275" s="17"/>
      <c r="IA275" s="17"/>
      <c r="IB275" s="17"/>
      <c r="IC275" s="17"/>
      <c r="ID275" s="17"/>
      <c r="IE275" s="17"/>
      <c r="IF275" s="17"/>
      <c r="IG275" s="17"/>
      <c r="IH275" s="17"/>
      <c r="II275" s="17"/>
      <c r="IJ275" s="17"/>
      <c r="IK275" s="17"/>
      <c r="IL275" s="17"/>
      <c r="IM275" s="17"/>
      <c r="IN275" s="17"/>
      <c r="IO275" s="17"/>
      <c r="IP275" s="17"/>
      <c r="IQ275" s="17"/>
      <c r="IR275" s="17"/>
      <c r="IS275" s="17"/>
      <c r="IT275" s="17"/>
      <c r="IU275" s="17"/>
      <c r="IV275" s="17"/>
    </row>
    <row r="276" spans="1:256" s="16" customFormat="1" ht="156.75">
      <c r="A276" s="12" t="s">
        <v>345</v>
      </c>
      <c r="B276" s="13" t="s">
        <v>123</v>
      </c>
      <c r="C276" s="14" t="s">
        <v>45</v>
      </c>
      <c r="D276" s="15">
        <v>3</v>
      </c>
      <c r="E276" s="75"/>
      <c r="F276" s="16">
        <f t="shared" si="8"/>
        <v>0</v>
      </c>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c r="IT276" s="17"/>
      <c r="IU276" s="17"/>
      <c r="IV276" s="17"/>
    </row>
    <row r="277" spans="1:256" s="16" customFormat="1" ht="114">
      <c r="A277" s="12" t="s">
        <v>346</v>
      </c>
      <c r="B277" s="13" t="s">
        <v>124</v>
      </c>
      <c r="C277" s="14" t="s">
        <v>45</v>
      </c>
      <c r="D277" s="15">
        <v>2</v>
      </c>
      <c r="E277" s="75"/>
      <c r="F277" s="16">
        <f t="shared" si="8"/>
        <v>0</v>
      </c>
      <c r="HW277" s="17"/>
      <c r="HX277" s="17"/>
      <c r="HY277" s="17"/>
      <c r="HZ277" s="17"/>
      <c r="IA277" s="17"/>
      <c r="IB277" s="17"/>
      <c r="IC277" s="17"/>
      <c r="ID277" s="17"/>
      <c r="IE277" s="17"/>
      <c r="IF277" s="17"/>
      <c r="IG277" s="17"/>
      <c r="IH277" s="17"/>
      <c r="II277" s="17"/>
      <c r="IJ277" s="17"/>
      <c r="IK277" s="17"/>
      <c r="IL277" s="17"/>
      <c r="IM277" s="17"/>
      <c r="IN277" s="17"/>
      <c r="IO277" s="17"/>
      <c r="IP277" s="17"/>
      <c r="IQ277" s="17"/>
      <c r="IR277" s="17"/>
      <c r="IS277" s="17"/>
      <c r="IT277" s="17"/>
      <c r="IU277" s="17"/>
      <c r="IV277" s="17"/>
    </row>
    <row r="278" spans="1:256" s="16" customFormat="1" ht="85.5">
      <c r="A278" s="12" t="s">
        <v>347</v>
      </c>
      <c r="B278" s="13" t="s">
        <v>175</v>
      </c>
      <c r="C278" s="14" t="s">
        <v>126</v>
      </c>
      <c r="D278" s="15">
        <v>6</v>
      </c>
      <c r="E278" s="75"/>
      <c r="F278" s="16">
        <f t="shared" si="8"/>
        <v>0</v>
      </c>
      <c r="HW278" s="17"/>
      <c r="HX278" s="17"/>
      <c r="HY278" s="17"/>
      <c r="HZ278" s="17"/>
      <c r="IA278" s="17"/>
      <c r="IB278" s="17"/>
      <c r="IC278" s="17"/>
      <c r="ID278" s="17"/>
      <c r="IE278" s="17"/>
      <c r="IF278" s="17"/>
      <c r="IG278" s="17"/>
      <c r="IH278" s="17"/>
      <c r="II278" s="17"/>
      <c r="IJ278" s="17"/>
      <c r="IK278" s="17"/>
      <c r="IL278" s="17"/>
      <c r="IM278" s="17"/>
      <c r="IN278" s="17"/>
      <c r="IO278" s="17"/>
      <c r="IP278" s="17"/>
      <c r="IQ278" s="17"/>
      <c r="IR278" s="17"/>
      <c r="IS278" s="17"/>
      <c r="IT278" s="17"/>
      <c r="IU278" s="17"/>
      <c r="IV278" s="17"/>
    </row>
    <row r="279" spans="1:256" s="16" customFormat="1" ht="99.75">
      <c r="A279" s="12" t="s">
        <v>348</v>
      </c>
      <c r="B279" s="13" t="s">
        <v>128</v>
      </c>
      <c r="C279" s="14" t="s">
        <v>126</v>
      </c>
      <c r="D279" s="15">
        <v>10</v>
      </c>
      <c r="E279" s="75"/>
      <c r="F279" s="16">
        <f t="shared" si="8"/>
        <v>0</v>
      </c>
      <c r="HW279" s="17"/>
      <c r="HX279" s="17"/>
      <c r="HY279" s="17"/>
      <c r="HZ279" s="17"/>
      <c r="IA279" s="17"/>
      <c r="IB279" s="17"/>
      <c r="IC279" s="17"/>
      <c r="ID279" s="17"/>
      <c r="IE279" s="17"/>
      <c r="IF279" s="17"/>
      <c r="IG279" s="17"/>
      <c r="IH279" s="17"/>
      <c r="II279" s="17"/>
      <c r="IJ279" s="17"/>
      <c r="IK279" s="17"/>
      <c r="IL279" s="17"/>
      <c r="IM279" s="17"/>
      <c r="IN279" s="17"/>
      <c r="IO279" s="17"/>
      <c r="IP279" s="17"/>
      <c r="IQ279" s="17"/>
      <c r="IR279" s="17"/>
      <c r="IS279" s="17"/>
      <c r="IT279" s="17"/>
      <c r="IU279" s="17"/>
      <c r="IV279" s="17"/>
    </row>
    <row r="280" spans="1:256" s="16" customFormat="1" ht="14.25">
      <c r="A280" s="12" t="s">
        <v>178</v>
      </c>
      <c r="B280" s="13" t="s">
        <v>605</v>
      </c>
      <c r="C280" s="14"/>
      <c r="D280" s="15"/>
      <c r="E280" s="75"/>
      <c r="F280" s="16">
        <f t="shared" si="8"/>
        <v>0</v>
      </c>
      <c r="HW280" s="17"/>
      <c r="HX280" s="17"/>
      <c r="HY280" s="17"/>
      <c r="HZ280" s="17"/>
      <c r="IA280" s="17"/>
      <c r="IB280" s="17"/>
      <c r="IC280" s="17"/>
      <c r="ID280" s="17"/>
      <c r="IE280" s="17"/>
      <c r="IF280" s="17"/>
      <c r="IG280" s="17"/>
      <c r="IH280" s="17"/>
      <c r="II280" s="17"/>
      <c r="IJ280" s="17"/>
      <c r="IK280" s="17"/>
      <c r="IL280" s="17"/>
      <c r="IM280" s="17"/>
      <c r="IN280" s="17"/>
      <c r="IO280" s="17"/>
      <c r="IP280" s="17"/>
      <c r="IQ280" s="17"/>
      <c r="IR280" s="17"/>
      <c r="IS280" s="17"/>
      <c r="IT280" s="17"/>
      <c r="IU280" s="17"/>
      <c r="IV280" s="17"/>
    </row>
    <row r="281" spans="1:256" s="16" customFormat="1" ht="99.75">
      <c r="A281" s="12" t="s">
        <v>349</v>
      </c>
      <c r="B281" s="13" t="s">
        <v>122</v>
      </c>
      <c r="C281" s="14" t="s">
        <v>45</v>
      </c>
      <c r="D281" s="15">
        <v>3</v>
      </c>
      <c r="E281" s="75"/>
      <c r="F281" s="16">
        <f t="shared" si="8"/>
        <v>0</v>
      </c>
      <c r="HW281" s="17"/>
      <c r="HX281" s="17"/>
      <c r="HY281" s="17"/>
      <c r="HZ281" s="17"/>
      <c r="IA281" s="17"/>
      <c r="IB281" s="17"/>
      <c r="IC281" s="17"/>
      <c r="ID281" s="17"/>
      <c r="IE281" s="17"/>
      <c r="IF281" s="17"/>
      <c r="IG281" s="17"/>
      <c r="IH281" s="17"/>
      <c r="II281" s="17"/>
      <c r="IJ281" s="17"/>
      <c r="IK281" s="17"/>
      <c r="IL281" s="17"/>
      <c r="IM281" s="17"/>
      <c r="IN281" s="17"/>
      <c r="IO281" s="17"/>
      <c r="IP281" s="17"/>
      <c r="IQ281" s="17"/>
      <c r="IR281" s="17"/>
      <c r="IS281" s="17"/>
      <c r="IT281" s="17"/>
      <c r="IU281" s="17"/>
      <c r="IV281" s="17"/>
    </row>
    <row r="282" spans="1:256" s="16" customFormat="1" ht="42.75">
      <c r="A282" s="12" t="s">
        <v>350</v>
      </c>
      <c r="B282" s="13" t="s">
        <v>137</v>
      </c>
      <c r="C282" s="14" t="s">
        <v>45</v>
      </c>
      <c r="D282" s="15">
        <v>1.5</v>
      </c>
      <c r="E282" s="75"/>
      <c r="F282" s="16">
        <f t="shared" si="8"/>
        <v>0</v>
      </c>
      <c r="HW282" s="17"/>
      <c r="HX282" s="17"/>
      <c r="HY282" s="17"/>
      <c r="HZ282" s="17"/>
      <c r="IA282" s="17"/>
      <c r="IB282" s="17"/>
      <c r="IC282" s="17"/>
      <c r="ID282" s="17"/>
      <c r="IE282" s="17"/>
      <c r="IF282" s="17"/>
      <c r="IG282" s="17"/>
      <c r="IH282" s="17"/>
      <c r="II282" s="17"/>
      <c r="IJ282" s="17"/>
      <c r="IK282" s="17"/>
      <c r="IL282" s="17"/>
      <c r="IM282" s="17"/>
      <c r="IN282" s="17"/>
      <c r="IO282" s="17"/>
      <c r="IP282" s="17"/>
      <c r="IQ282" s="17"/>
      <c r="IR282" s="17"/>
      <c r="IS282" s="17"/>
      <c r="IT282" s="17"/>
      <c r="IU282" s="17"/>
      <c r="IV282" s="17"/>
    </row>
    <row r="283" spans="1:256" s="16" customFormat="1" ht="156.75">
      <c r="A283" s="12" t="s">
        <v>351</v>
      </c>
      <c r="B283" s="13" t="s">
        <v>123</v>
      </c>
      <c r="C283" s="14" t="s">
        <v>45</v>
      </c>
      <c r="D283" s="15">
        <v>0.5</v>
      </c>
      <c r="E283" s="75"/>
      <c r="F283" s="16">
        <f t="shared" si="8"/>
        <v>0</v>
      </c>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c r="IT283" s="17"/>
      <c r="IU283" s="17"/>
      <c r="IV283" s="17"/>
    </row>
    <row r="284" spans="1:256" s="16" customFormat="1" ht="114">
      <c r="A284" s="12" t="s">
        <v>352</v>
      </c>
      <c r="B284" s="13" t="s">
        <v>124</v>
      </c>
      <c r="C284" s="14" t="s">
        <v>45</v>
      </c>
      <c r="D284" s="15">
        <v>0.3</v>
      </c>
      <c r="E284" s="75"/>
      <c r="F284" s="16">
        <f t="shared" si="8"/>
        <v>0</v>
      </c>
      <c r="HW284" s="17"/>
      <c r="HX284" s="17"/>
      <c r="HY284" s="17"/>
      <c r="HZ284" s="17"/>
      <c r="IA284" s="17"/>
      <c r="IB284" s="17"/>
      <c r="IC284" s="17"/>
      <c r="ID284" s="17"/>
      <c r="IE284" s="17"/>
      <c r="IF284" s="17"/>
      <c r="IG284" s="17"/>
      <c r="IH284" s="17"/>
      <c r="II284" s="17"/>
      <c r="IJ284" s="17"/>
      <c r="IK284" s="17"/>
      <c r="IL284" s="17"/>
      <c r="IM284" s="17"/>
      <c r="IN284" s="17"/>
      <c r="IO284" s="17"/>
      <c r="IP284" s="17"/>
      <c r="IQ284" s="17"/>
      <c r="IR284" s="17"/>
      <c r="IS284" s="17"/>
      <c r="IT284" s="17"/>
      <c r="IU284" s="17"/>
      <c r="IV284" s="17"/>
    </row>
    <row r="285" spans="1:256" s="16" customFormat="1" ht="85.5">
      <c r="A285" s="12" t="s">
        <v>357</v>
      </c>
      <c r="B285" s="13" t="s">
        <v>175</v>
      </c>
      <c r="C285" s="14" t="s">
        <v>126</v>
      </c>
      <c r="D285" s="15">
        <v>1</v>
      </c>
      <c r="E285" s="75"/>
      <c r="F285" s="16">
        <f t="shared" si="8"/>
        <v>0</v>
      </c>
      <c r="HW285" s="17"/>
      <c r="HX285" s="17"/>
      <c r="HY285" s="17"/>
      <c r="HZ285" s="17"/>
      <c r="IA285" s="17"/>
      <c r="IB285" s="17"/>
      <c r="IC285" s="17"/>
      <c r="ID285" s="17"/>
      <c r="IE285" s="17"/>
      <c r="IF285" s="17"/>
      <c r="IG285" s="17"/>
      <c r="IH285" s="17"/>
      <c r="II285" s="17"/>
      <c r="IJ285" s="17"/>
      <c r="IK285" s="17"/>
      <c r="IL285" s="17"/>
      <c r="IM285" s="17"/>
      <c r="IN285" s="17"/>
      <c r="IO285" s="17"/>
      <c r="IP285" s="17"/>
      <c r="IQ285" s="17"/>
      <c r="IR285" s="17"/>
      <c r="IS285" s="17"/>
      <c r="IT285" s="17"/>
      <c r="IU285" s="17"/>
      <c r="IV285" s="17"/>
    </row>
    <row r="286" spans="1:256" s="16" customFormat="1" ht="99.75">
      <c r="A286" s="12" t="s">
        <v>544</v>
      </c>
      <c r="B286" s="13" t="s">
        <v>128</v>
      </c>
      <c r="C286" s="14" t="s">
        <v>126</v>
      </c>
      <c r="D286" s="15">
        <v>22</v>
      </c>
      <c r="E286" s="75"/>
      <c r="F286" s="16">
        <f t="shared" si="8"/>
        <v>0</v>
      </c>
      <c r="HW286" s="17"/>
      <c r="HX286" s="17"/>
      <c r="HY286" s="17"/>
      <c r="HZ286" s="17"/>
      <c r="IA286" s="17"/>
      <c r="IB286" s="17"/>
      <c r="IC286" s="17"/>
      <c r="ID286" s="17"/>
      <c r="IE286" s="17"/>
      <c r="IF286" s="17"/>
      <c r="IG286" s="17"/>
      <c r="IH286" s="17"/>
      <c r="II286" s="17"/>
      <c r="IJ286" s="17"/>
      <c r="IK286" s="17"/>
      <c r="IL286" s="17"/>
      <c r="IM286" s="17"/>
      <c r="IN286" s="17"/>
      <c r="IO286" s="17"/>
      <c r="IP286" s="17"/>
      <c r="IQ286" s="17"/>
      <c r="IR286" s="17"/>
      <c r="IS286" s="17"/>
      <c r="IT286" s="17"/>
      <c r="IU286" s="17"/>
      <c r="IV286" s="17"/>
    </row>
    <row r="287" spans="1:256" s="16" customFormat="1" ht="14.25">
      <c r="A287" s="12" t="s">
        <v>183</v>
      </c>
      <c r="B287" s="13" t="s">
        <v>606</v>
      </c>
      <c r="C287" s="14"/>
      <c r="D287" s="15"/>
      <c r="E287" s="75"/>
      <c r="F287" s="16">
        <f t="shared" si="8"/>
        <v>0</v>
      </c>
      <c r="HW287" s="17"/>
      <c r="HX287" s="17"/>
      <c r="HY287" s="17"/>
      <c r="HZ287" s="17"/>
      <c r="IA287" s="17"/>
      <c r="IB287" s="17"/>
      <c r="IC287" s="17"/>
      <c r="ID287" s="17"/>
      <c r="IE287" s="17"/>
      <c r="IF287" s="17"/>
      <c r="IG287" s="17"/>
      <c r="IH287" s="17"/>
      <c r="II287" s="17"/>
      <c r="IJ287" s="17"/>
      <c r="IK287" s="17"/>
      <c r="IL287" s="17"/>
      <c r="IM287" s="17"/>
      <c r="IN287" s="17"/>
      <c r="IO287" s="17"/>
      <c r="IP287" s="17"/>
      <c r="IQ287" s="17"/>
      <c r="IR287" s="17"/>
      <c r="IS287" s="17"/>
      <c r="IT287" s="17"/>
      <c r="IU287" s="17"/>
      <c r="IV287" s="17"/>
    </row>
    <row r="288" spans="1:256" s="16" customFormat="1" ht="14.25">
      <c r="A288" s="12" t="s">
        <v>353</v>
      </c>
      <c r="B288" s="13" t="s">
        <v>145</v>
      </c>
      <c r="C288" s="14" t="s">
        <v>37</v>
      </c>
      <c r="D288" s="15">
        <v>2</v>
      </c>
      <c r="E288" s="75"/>
      <c r="F288" s="16">
        <f t="shared" si="8"/>
        <v>0</v>
      </c>
      <c r="HW288" s="17"/>
      <c r="HX288" s="17"/>
      <c r="HY288" s="17"/>
      <c r="HZ288" s="17"/>
      <c r="IA288" s="17"/>
      <c r="IB288" s="17"/>
      <c r="IC288" s="17"/>
      <c r="ID288" s="17"/>
      <c r="IE288" s="17"/>
      <c r="IF288" s="17"/>
      <c r="IG288" s="17"/>
      <c r="IH288" s="17"/>
      <c r="II288" s="17"/>
      <c r="IJ288" s="17"/>
      <c r="IK288" s="17"/>
      <c r="IL288" s="17"/>
      <c r="IM288" s="17"/>
      <c r="IN288" s="17"/>
      <c r="IO288" s="17"/>
      <c r="IP288" s="17"/>
      <c r="IQ288" s="17"/>
      <c r="IR288" s="17"/>
      <c r="IS288" s="17"/>
      <c r="IT288" s="17"/>
      <c r="IU288" s="17"/>
      <c r="IV288" s="17"/>
    </row>
    <row r="289" spans="1:256" s="16" customFormat="1" ht="99.75">
      <c r="A289" s="12" t="s">
        <v>354</v>
      </c>
      <c r="B289" s="13" t="s">
        <v>461</v>
      </c>
      <c r="C289" s="14" t="s">
        <v>45</v>
      </c>
      <c r="D289" s="15">
        <v>6</v>
      </c>
      <c r="E289" s="75"/>
      <c r="F289" s="16">
        <f t="shared" si="8"/>
        <v>0</v>
      </c>
      <c r="HW289" s="17"/>
      <c r="HX289" s="17"/>
      <c r="HY289" s="17"/>
      <c r="HZ289" s="17"/>
      <c r="IA289" s="17"/>
      <c r="IB289" s="17"/>
      <c r="IC289" s="17"/>
      <c r="ID289" s="17"/>
      <c r="IE289" s="17"/>
      <c r="IF289" s="17"/>
      <c r="IG289" s="17"/>
      <c r="IH289" s="17"/>
      <c r="II289" s="17"/>
      <c r="IJ289" s="17"/>
      <c r="IK289" s="17"/>
      <c r="IL289" s="17"/>
      <c r="IM289" s="17"/>
      <c r="IN289" s="17"/>
      <c r="IO289" s="17"/>
      <c r="IP289" s="17"/>
      <c r="IQ289" s="17"/>
      <c r="IR289" s="17"/>
      <c r="IS289" s="17"/>
      <c r="IT289" s="17"/>
      <c r="IU289" s="17"/>
      <c r="IV289" s="17"/>
    </row>
    <row r="290" spans="1:256" s="16" customFormat="1" ht="99.75">
      <c r="A290" s="12" t="s">
        <v>355</v>
      </c>
      <c r="B290" s="13" t="s">
        <v>146</v>
      </c>
      <c r="C290" s="14" t="s">
        <v>37</v>
      </c>
      <c r="D290" s="15">
        <v>8</v>
      </c>
      <c r="E290" s="75"/>
      <c r="F290" s="16">
        <f t="shared" si="8"/>
        <v>0</v>
      </c>
      <c r="HW290" s="17"/>
      <c r="HX290" s="17"/>
      <c r="HY290" s="17"/>
      <c r="HZ290" s="17"/>
      <c r="IA290" s="17"/>
      <c r="IB290" s="17"/>
      <c r="IC290" s="17"/>
      <c r="ID290" s="17"/>
      <c r="IE290" s="17"/>
      <c r="IF290" s="17"/>
      <c r="IG290" s="17"/>
      <c r="IH290" s="17"/>
      <c r="II290" s="17"/>
      <c r="IJ290" s="17"/>
      <c r="IK290" s="17"/>
      <c r="IL290" s="17"/>
      <c r="IM290" s="17"/>
      <c r="IN290" s="17"/>
      <c r="IO290" s="17"/>
      <c r="IP290" s="17"/>
      <c r="IQ290" s="17"/>
      <c r="IR290" s="17"/>
      <c r="IS290" s="17"/>
      <c r="IT290" s="17"/>
      <c r="IU290" s="17"/>
      <c r="IV290" s="17"/>
    </row>
    <row r="291" spans="1:256" s="16" customFormat="1" ht="14.25">
      <c r="A291" s="12" t="s">
        <v>356</v>
      </c>
      <c r="B291" s="13" t="s">
        <v>147</v>
      </c>
      <c r="C291" s="14" t="s">
        <v>37</v>
      </c>
      <c r="D291" s="15">
        <v>2</v>
      </c>
      <c r="E291" s="75"/>
      <c r="F291" s="16">
        <f t="shared" si="8"/>
        <v>0</v>
      </c>
      <c r="HW291" s="17"/>
      <c r="HX291" s="17"/>
      <c r="HY291" s="17"/>
      <c r="HZ291" s="17"/>
      <c r="IA291" s="17"/>
      <c r="IB291" s="17"/>
      <c r="IC291" s="17"/>
      <c r="ID291" s="17"/>
      <c r="IE291" s="17"/>
      <c r="IF291" s="17"/>
      <c r="IG291" s="17"/>
      <c r="IH291" s="17"/>
      <c r="II291" s="17"/>
      <c r="IJ291" s="17"/>
      <c r="IK291" s="17"/>
      <c r="IL291" s="17"/>
      <c r="IM291" s="17"/>
      <c r="IN291" s="17"/>
      <c r="IO291" s="17"/>
      <c r="IP291" s="17"/>
      <c r="IQ291" s="17"/>
      <c r="IR291" s="17"/>
      <c r="IS291" s="17"/>
      <c r="IT291" s="17"/>
      <c r="IU291" s="17"/>
      <c r="IV291" s="17"/>
    </row>
    <row r="292" spans="1:256" s="16" customFormat="1" ht="14.25">
      <c r="A292" s="12" t="s">
        <v>184</v>
      </c>
      <c r="B292" s="13" t="s">
        <v>607</v>
      </c>
      <c r="C292" s="14"/>
      <c r="D292" s="15"/>
      <c r="E292" s="75"/>
      <c r="F292" s="16">
        <f t="shared" si="8"/>
        <v>0</v>
      </c>
      <c r="HW292" s="17"/>
      <c r="HX292" s="17"/>
      <c r="HY292" s="17"/>
      <c r="HZ292" s="17"/>
      <c r="IA292" s="17"/>
      <c r="IB292" s="17"/>
      <c r="IC292" s="17"/>
      <c r="ID292" s="17"/>
      <c r="IE292" s="17"/>
      <c r="IF292" s="17"/>
      <c r="IG292" s="17"/>
      <c r="IH292" s="17"/>
      <c r="II292" s="17"/>
      <c r="IJ292" s="17"/>
      <c r="IK292" s="17"/>
      <c r="IL292" s="17"/>
      <c r="IM292" s="17"/>
      <c r="IN292" s="17"/>
      <c r="IO292" s="17"/>
      <c r="IP292" s="17"/>
      <c r="IQ292" s="17"/>
      <c r="IR292" s="17"/>
      <c r="IS292" s="17"/>
      <c r="IT292" s="17"/>
      <c r="IU292" s="17"/>
      <c r="IV292" s="17"/>
    </row>
    <row r="293" spans="1:256" s="16" customFormat="1" ht="14.25">
      <c r="A293" s="12" t="s">
        <v>358</v>
      </c>
      <c r="B293" s="13" t="s">
        <v>145</v>
      </c>
      <c r="C293" s="14" t="s">
        <v>37</v>
      </c>
      <c r="D293" s="15">
        <v>1</v>
      </c>
      <c r="E293" s="75"/>
      <c r="F293" s="16">
        <f t="shared" si="8"/>
        <v>0</v>
      </c>
      <c r="HW293" s="17"/>
      <c r="HX293" s="17"/>
      <c r="HY293" s="17"/>
      <c r="HZ293" s="17"/>
      <c r="IA293" s="17"/>
      <c r="IB293" s="17"/>
      <c r="IC293" s="17"/>
      <c r="ID293" s="17"/>
      <c r="IE293" s="17"/>
      <c r="IF293" s="17"/>
      <c r="IG293" s="17"/>
      <c r="IH293" s="17"/>
      <c r="II293" s="17"/>
      <c r="IJ293" s="17"/>
      <c r="IK293" s="17"/>
      <c r="IL293" s="17"/>
      <c r="IM293" s="17"/>
      <c r="IN293" s="17"/>
      <c r="IO293" s="17"/>
      <c r="IP293" s="17"/>
      <c r="IQ293" s="17"/>
      <c r="IR293" s="17"/>
      <c r="IS293" s="17"/>
      <c r="IT293" s="17"/>
      <c r="IU293" s="17"/>
      <c r="IV293" s="17"/>
    </row>
    <row r="294" spans="1:256" s="16" customFormat="1" ht="99.75">
      <c r="A294" s="12" t="s">
        <v>359</v>
      </c>
      <c r="B294" s="13" t="s">
        <v>461</v>
      </c>
      <c r="C294" s="14" t="s">
        <v>45</v>
      </c>
      <c r="D294" s="15">
        <v>2</v>
      </c>
      <c r="E294" s="75"/>
      <c r="F294" s="16">
        <f t="shared" si="8"/>
        <v>0</v>
      </c>
      <c r="HW294" s="17"/>
      <c r="HX294" s="17"/>
      <c r="HY294" s="17"/>
      <c r="HZ294" s="17"/>
      <c r="IA294" s="17"/>
      <c r="IB294" s="17"/>
      <c r="IC294" s="17"/>
      <c r="ID294" s="17"/>
      <c r="IE294" s="17"/>
      <c r="IF294" s="17"/>
      <c r="IG294" s="17"/>
      <c r="IH294" s="17"/>
      <c r="II294" s="17"/>
      <c r="IJ294" s="17"/>
      <c r="IK294" s="17"/>
      <c r="IL294" s="17"/>
      <c r="IM294" s="17"/>
      <c r="IN294" s="17"/>
      <c r="IO294" s="17"/>
      <c r="IP294" s="17"/>
      <c r="IQ294" s="17"/>
      <c r="IR294" s="17"/>
      <c r="IS294" s="17"/>
      <c r="IT294" s="17"/>
      <c r="IU294" s="17"/>
      <c r="IV294" s="17"/>
    </row>
    <row r="295" spans="1:256" s="16" customFormat="1" ht="99.75">
      <c r="A295" s="12" t="s">
        <v>360</v>
      </c>
      <c r="B295" s="13" t="s">
        <v>146</v>
      </c>
      <c r="C295" s="14" t="s">
        <v>37</v>
      </c>
      <c r="D295" s="15">
        <v>1</v>
      </c>
      <c r="E295" s="75"/>
      <c r="F295" s="16">
        <f t="shared" si="8"/>
        <v>0</v>
      </c>
      <c r="HW295" s="17"/>
      <c r="HX295" s="17"/>
      <c r="HY295" s="17"/>
      <c r="HZ295" s="17"/>
      <c r="IA295" s="17"/>
      <c r="IB295" s="17"/>
      <c r="IC295" s="17"/>
      <c r="ID295" s="17"/>
      <c r="IE295" s="17"/>
      <c r="IF295" s="17"/>
      <c r="IG295" s="17"/>
      <c r="IH295" s="17"/>
      <c r="II295" s="17"/>
      <c r="IJ295" s="17"/>
      <c r="IK295" s="17"/>
      <c r="IL295" s="17"/>
      <c r="IM295" s="17"/>
      <c r="IN295" s="17"/>
      <c r="IO295" s="17"/>
      <c r="IP295" s="17"/>
      <c r="IQ295" s="17"/>
      <c r="IR295" s="17"/>
      <c r="IS295" s="17"/>
      <c r="IT295" s="17"/>
      <c r="IU295" s="17"/>
      <c r="IV295" s="17"/>
    </row>
    <row r="296" spans="1:256" s="16" customFormat="1" ht="14.25">
      <c r="A296" s="12" t="s">
        <v>361</v>
      </c>
      <c r="B296" s="13" t="s">
        <v>147</v>
      </c>
      <c r="C296" s="14" t="s">
        <v>37</v>
      </c>
      <c r="D296" s="15">
        <v>1</v>
      </c>
      <c r="E296" s="75"/>
      <c r="F296" s="16">
        <f t="shared" si="8"/>
        <v>0</v>
      </c>
      <c r="HW296" s="17"/>
      <c r="HX296" s="17"/>
      <c r="HY296" s="17"/>
      <c r="HZ296" s="17"/>
      <c r="IA296" s="17"/>
      <c r="IB296" s="17"/>
      <c r="IC296" s="17"/>
      <c r="ID296" s="17"/>
      <c r="IE296" s="17"/>
      <c r="IF296" s="17"/>
      <c r="IG296" s="17"/>
      <c r="IH296" s="17"/>
      <c r="II296" s="17"/>
      <c r="IJ296" s="17"/>
      <c r="IK296" s="17"/>
      <c r="IL296" s="17"/>
      <c r="IM296" s="17"/>
      <c r="IN296" s="17"/>
      <c r="IO296" s="17"/>
      <c r="IP296" s="17"/>
      <c r="IQ296" s="17"/>
      <c r="IR296" s="17"/>
      <c r="IS296" s="17"/>
      <c r="IT296" s="17"/>
      <c r="IU296" s="17"/>
      <c r="IV296" s="17"/>
    </row>
    <row r="297" spans="1:256" s="16" customFormat="1" ht="14.25">
      <c r="A297" s="12" t="s">
        <v>185</v>
      </c>
      <c r="B297" s="13" t="s">
        <v>549</v>
      </c>
      <c r="C297" s="14"/>
      <c r="D297" s="15"/>
      <c r="E297" s="75"/>
      <c r="F297" s="16">
        <f t="shared" si="8"/>
        <v>0</v>
      </c>
      <c r="HW297" s="17"/>
      <c r="HX297" s="17"/>
      <c r="HY297" s="17"/>
      <c r="HZ297" s="17"/>
      <c r="IA297" s="17"/>
      <c r="IB297" s="17"/>
      <c r="IC297" s="17"/>
      <c r="ID297" s="17"/>
      <c r="IE297" s="17"/>
      <c r="IF297" s="17"/>
      <c r="IG297" s="17"/>
      <c r="IH297" s="17"/>
      <c r="II297" s="17"/>
      <c r="IJ297" s="17"/>
      <c r="IK297" s="17"/>
      <c r="IL297" s="17"/>
      <c r="IM297" s="17"/>
      <c r="IN297" s="17"/>
      <c r="IO297" s="17"/>
      <c r="IP297" s="17"/>
      <c r="IQ297" s="17"/>
      <c r="IR297" s="17"/>
      <c r="IS297" s="17"/>
      <c r="IT297" s="17"/>
      <c r="IU297" s="17"/>
      <c r="IV297" s="17"/>
    </row>
    <row r="298" spans="1:256" s="16" customFormat="1" ht="14.25">
      <c r="A298" s="12" t="s">
        <v>365</v>
      </c>
      <c r="B298" s="13" t="s">
        <v>550</v>
      </c>
      <c r="C298" s="14" t="s">
        <v>37</v>
      </c>
      <c r="D298" s="15">
        <v>4</v>
      </c>
      <c r="E298" s="75"/>
      <c r="F298" s="16">
        <f t="shared" si="8"/>
        <v>0</v>
      </c>
      <c r="HW298" s="17"/>
      <c r="HX298" s="17"/>
      <c r="HY298" s="17"/>
      <c r="HZ298" s="17"/>
      <c r="IA298" s="17"/>
      <c r="IB298" s="17"/>
      <c r="IC298" s="17"/>
      <c r="ID298" s="17"/>
      <c r="IE298" s="17"/>
      <c r="IF298" s="17"/>
      <c r="IG298" s="17"/>
      <c r="IH298" s="17"/>
      <c r="II298" s="17"/>
      <c r="IJ298" s="17"/>
      <c r="IK298" s="17"/>
      <c r="IL298" s="17"/>
      <c r="IM298" s="17"/>
      <c r="IN298" s="17"/>
      <c r="IO298" s="17"/>
      <c r="IP298" s="17"/>
      <c r="IQ298" s="17"/>
      <c r="IR298" s="17"/>
      <c r="IS298" s="17"/>
      <c r="IT298" s="17"/>
      <c r="IU298" s="17"/>
      <c r="IV298" s="17"/>
    </row>
    <row r="299" spans="1:256" s="16" customFormat="1" ht="99.75">
      <c r="A299" s="12" t="s">
        <v>366</v>
      </c>
      <c r="B299" s="13" t="s">
        <v>551</v>
      </c>
      <c r="C299" s="14" t="s">
        <v>45</v>
      </c>
      <c r="D299" s="15">
        <v>0.8</v>
      </c>
      <c r="E299" s="75"/>
      <c r="F299" s="16">
        <f t="shared" si="8"/>
        <v>0</v>
      </c>
      <c r="HW299" s="17"/>
      <c r="HX299" s="17"/>
      <c r="HY299" s="17"/>
      <c r="HZ299" s="17"/>
      <c r="IA299" s="17"/>
      <c r="IB299" s="17"/>
      <c r="IC299" s="17"/>
      <c r="ID299" s="17"/>
      <c r="IE299" s="17"/>
      <c r="IF299" s="17"/>
      <c r="IG299" s="17"/>
      <c r="IH299" s="17"/>
      <c r="II299" s="17"/>
      <c r="IJ299" s="17"/>
      <c r="IK299" s="17"/>
      <c r="IL299" s="17"/>
      <c r="IM299" s="17"/>
      <c r="IN299" s="17"/>
      <c r="IO299" s="17"/>
      <c r="IP299" s="17"/>
      <c r="IQ299" s="17"/>
      <c r="IR299" s="17"/>
      <c r="IS299" s="17"/>
      <c r="IT299" s="17"/>
      <c r="IU299" s="17"/>
      <c r="IV299" s="17"/>
    </row>
    <row r="300" spans="1:256" s="16" customFormat="1" ht="14.25">
      <c r="A300" s="12" t="s">
        <v>371</v>
      </c>
      <c r="B300" s="13" t="s">
        <v>186</v>
      </c>
      <c r="C300" s="14"/>
      <c r="D300" s="15"/>
      <c r="E300" s="75"/>
      <c r="F300" s="16">
        <f t="shared" si="8"/>
        <v>0</v>
      </c>
      <c r="HW300" s="17"/>
      <c r="HX300" s="17"/>
      <c r="HY300" s="17"/>
      <c r="HZ300" s="17"/>
      <c r="IA300" s="17"/>
      <c r="IB300" s="17"/>
      <c r="IC300" s="17"/>
      <c r="ID300" s="17"/>
      <c r="IE300" s="17"/>
      <c r="IF300" s="17"/>
      <c r="IG300" s="17"/>
      <c r="IH300" s="17"/>
      <c r="II300" s="17"/>
      <c r="IJ300" s="17"/>
      <c r="IK300" s="17"/>
      <c r="IL300" s="17"/>
      <c r="IM300" s="17"/>
      <c r="IN300" s="17"/>
      <c r="IO300" s="17"/>
      <c r="IP300" s="17"/>
      <c r="IQ300" s="17"/>
      <c r="IR300" s="17"/>
      <c r="IS300" s="17"/>
      <c r="IT300" s="17"/>
      <c r="IU300" s="17"/>
      <c r="IV300" s="17"/>
    </row>
    <row r="301" spans="1:256" s="16" customFormat="1" ht="14.25">
      <c r="A301" s="12" t="s">
        <v>489</v>
      </c>
      <c r="B301" s="13" t="s">
        <v>188</v>
      </c>
      <c r="C301" s="14" t="s">
        <v>182</v>
      </c>
      <c r="D301" s="15">
        <v>1</v>
      </c>
      <c r="E301" s="75"/>
      <c r="F301" s="16">
        <f t="shared" si="8"/>
        <v>0</v>
      </c>
      <c r="HW301" s="17"/>
      <c r="HX301" s="17"/>
      <c r="HY301" s="17"/>
      <c r="HZ301" s="17"/>
      <c r="IA301" s="17"/>
      <c r="IB301" s="17"/>
      <c r="IC301" s="17"/>
      <c r="ID301" s="17"/>
      <c r="IE301" s="17"/>
      <c r="IF301" s="17"/>
      <c r="IG301" s="17"/>
      <c r="IH301" s="17"/>
      <c r="II301" s="17"/>
      <c r="IJ301" s="17"/>
      <c r="IK301" s="17"/>
      <c r="IL301" s="17"/>
      <c r="IM301" s="17"/>
      <c r="IN301" s="17"/>
      <c r="IO301" s="17"/>
      <c r="IP301" s="17"/>
      <c r="IQ301" s="17"/>
      <c r="IR301" s="17"/>
      <c r="IS301" s="17"/>
      <c r="IT301" s="17"/>
      <c r="IU301" s="17"/>
      <c r="IV301" s="17"/>
    </row>
    <row r="302" spans="1:256" s="16" customFormat="1" ht="42.75">
      <c r="A302" s="12" t="s">
        <v>490</v>
      </c>
      <c r="B302" s="13" t="s">
        <v>538</v>
      </c>
      <c r="C302" s="14" t="s">
        <v>45</v>
      </c>
      <c r="D302" s="15">
        <v>20</v>
      </c>
      <c r="E302" s="75"/>
      <c r="F302" s="16">
        <f t="shared" si="8"/>
        <v>0</v>
      </c>
      <c r="HW302" s="17"/>
      <c r="HX302" s="17"/>
      <c r="HY302" s="17"/>
      <c r="HZ302" s="17"/>
      <c r="IA302" s="17"/>
      <c r="IB302" s="17"/>
      <c r="IC302" s="17"/>
      <c r="ID302" s="17"/>
      <c r="IE302" s="17"/>
      <c r="IF302" s="17"/>
      <c r="IG302" s="17"/>
      <c r="IH302" s="17"/>
      <c r="II302" s="17"/>
      <c r="IJ302" s="17"/>
      <c r="IK302" s="17"/>
      <c r="IL302" s="17"/>
      <c r="IM302" s="17"/>
      <c r="IN302" s="17"/>
      <c r="IO302" s="17"/>
      <c r="IP302" s="17"/>
      <c r="IQ302" s="17"/>
      <c r="IR302" s="17"/>
      <c r="IS302" s="17"/>
      <c r="IT302" s="17"/>
      <c r="IU302" s="17"/>
      <c r="IV302" s="17"/>
    </row>
    <row r="303" spans="1:256" s="16" customFormat="1" ht="85.5">
      <c r="A303" s="12" t="s">
        <v>491</v>
      </c>
      <c r="B303" s="13" t="s">
        <v>608</v>
      </c>
      <c r="C303" s="14" t="s">
        <v>45</v>
      </c>
      <c r="D303" s="15">
        <v>5</v>
      </c>
      <c r="E303" s="75"/>
      <c r="F303" s="16">
        <f t="shared" si="8"/>
        <v>0</v>
      </c>
      <c r="HW303" s="17"/>
      <c r="HX303" s="17"/>
      <c r="HY303" s="17"/>
      <c r="HZ303" s="17"/>
      <c r="IA303" s="17"/>
      <c r="IB303" s="17"/>
      <c r="IC303" s="17"/>
      <c r="ID303" s="17"/>
      <c r="IE303" s="17"/>
      <c r="IF303" s="17"/>
      <c r="IG303" s="17"/>
      <c r="IH303" s="17"/>
      <c r="II303" s="17"/>
      <c r="IJ303" s="17"/>
      <c r="IK303" s="17"/>
      <c r="IL303" s="17"/>
      <c r="IM303" s="17"/>
      <c r="IN303" s="17"/>
      <c r="IO303" s="17"/>
      <c r="IP303" s="17"/>
      <c r="IQ303" s="17"/>
      <c r="IR303" s="17"/>
      <c r="IS303" s="17"/>
      <c r="IT303" s="17"/>
      <c r="IU303" s="17"/>
      <c r="IV303" s="17"/>
    </row>
    <row r="304" spans="1:256" s="16" customFormat="1" ht="99.75">
      <c r="A304" s="12" t="s">
        <v>492</v>
      </c>
      <c r="B304" s="13" t="s">
        <v>609</v>
      </c>
      <c r="C304" s="14" t="s">
        <v>45</v>
      </c>
      <c r="D304" s="15">
        <v>5</v>
      </c>
      <c r="E304" s="75"/>
      <c r="F304" s="16">
        <f t="shared" si="8"/>
        <v>0</v>
      </c>
      <c r="HW304" s="17"/>
      <c r="HX304" s="17"/>
      <c r="HY304" s="17"/>
      <c r="HZ304" s="17"/>
      <c r="IA304" s="17"/>
      <c r="IB304" s="17"/>
      <c r="IC304" s="17"/>
      <c r="ID304" s="17"/>
      <c r="IE304" s="17"/>
      <c r="IF304" s="17"/>
      <c r="IG304" s="17"/>
      <c r="IH304" s="17"/>
      <c r="II304" s="17"/>
      <c r="IJ304" s="17"/>
      <c r="IK304" s="17"/>
      <c r="IL304" s="17"/>
      <c r="IM304" s="17"/>
      <c r="IN304" s="17"/>
      <c r="IO304" s="17"/>
      <c r="IP304" s="17"/>
      <c r="IQ304" s="17"/>
      <c r="IR304" s="17"/>
      <c r="IS304" s="17"/>
      <c r="IT304" s="17"/>
      <c r="IU304" s="17"/>
      <c r="IV304" s="17"/>
    </row>
    <row r="305" spans="1:256" s="16" customFormat="1" ht="57">
      <c r="A305" s="12" t="s">
        <v>493</v>
      </c>
      <c r="B305" s="13" t="s">
        <v>552</v>
      </c>
      <c r="C305" s="14" t="s">
        <v>45</v>
      </c>
      <c r="D305" s="15">
        <v>20</v>
      </c>
      <c r="E305" s="75"/>
      <c r="F305" s="16">
        <f t="shared" si="8"/>
        <v>0</v>
      </c>
      <c r="HW305" s="17"/>
      <c r="HX305" s="17"/>
      <c r="HY305" s="17"/>
      <c r="HZ305" s="17"/>
      <c r="IA305" s="17"/>
      <c r="IB305" s="17"/>
      <c r="IC305" s="17"/>
      <c r="ID305" s="17"/>
      <c r="IE305" s="17"/>
      <c r="IF305" s="17"/>
      <c r="IG305" s="17"/>
      <c r="IH305" s="17"/>
      <c r="II305" s="17"/>
      <c r="IJ305" s="17"/>
      <c r="IK305" s="17"/>
      <c r="IL305" s="17"/>
      <c r="IM305" s="17"/>
      <c r="IN305" s="17"/>
      <c r="IO305" s="17"/>
      <c r="IP305" s="17"/>
      <c r="IQ305" s="17"/>
      <c r="IR305" s="17"/>
      <c r="IS305" s="17"/>
      <c r="IT305" s="17"/>
      <c r="IU305" s="17"/>
      <c r="IV305" s="17"/>
    </row>
    <row r="306" spans="1:256" s="16" customFormat="1" ht="42.75">
      <c r="A306" s="12" t="s">
        <v>595</v>
      </c>
      <c r="B306" s="13" t="s">
        <v>610</v>
      </c>
      <c r="C306" s="14" t="s">
        <v>45</v>
      </c>
      <c r="D306" s="15">
        <v>65</v>
      </c>
      <c r="E306" s="75"/>
      <c r="F306" s="16">
        <f t="shared" si="8"/>
        <v>0</v>
      </c>
      <c r="HW306" s="17"/>
      <c r="HX306" s="17"/>
      <c r="HY306" s="17"/>
      <c r="HZ306" s="17"/>
      <c r="IA306" s="17"/>
      <c r="IB306" s="17"/>
      <c r="IC306" s="17"/>
      <c r="ID306" s="17"/>
      <c r="IE306" s="17"/>
      <c r="IF306" s="17"/>
      <c r="IG306" s="17"/>
      <c r="IH306" s="17"/>
      <c r="II306" s="17"/>
      <c r="IJ306" s="17"/>
      <c r="IK306" s="17"/>
      <c r="IL306" s="17"/>
      <c r="IM306" s="17"/>
      <c r="IN306" s="17"/>
      <c r="IO306" s="17"/>
      <c r="IP306" s="17"/>
      <c r="IQ306" s="17"/>
      <c r="IR306" s="17"/>
      <c r="IS306" s="17"/>
      <c r="IT306" s="17"/>
      <c r="IU306" s="17"/>
      <c r="IV306" s="17"/>
    </row>
    <row r="307" spans="1:256" s="16" customFormat="1" ht="14.25">
      <c r="A307" s="12" t="s">
        <v>372</v>
      </c>
      <c r="B307" s="13" t="s">
        <v>189</v>
      </c>
      <c r="C307" s="14"/>
      <c r="D307" s="15"/>
      <c r="E307" s="75"/>
      <c r="F307" s="16">
        <f t="shared" si="8"/>
        <v>0</v>
      </c>
      <c r="HW307" s="17"/>
      <c r="HX307" s="17"/>
      <c r="HY307" s="17"/>
      <c r="HZ307" s="17"/>
      <c r="IA307" s="17"/>
      <c r="IB307" s="17"/>
      <c r="IC307" s="17"/>
      <c r="ID307" s="17"/>
      <c r="IE307" s="17"/>
      <c r="IF307" s="17"/>
      <c r="IG307" s="17"/>
      <c r="IH307" s="17"/>
      <c r="II307" s="17"/>
      <c r="IJ307" s="17"/>
      <c r="IK307" s="17"/>
      <c r="IL307" s="17"/>
      <c r="IM307" s="17"/>
      <c r="IN307" s="17"/>
      <c r="IO307" s="17"/>
      <c r="IP307" s="17"/>
      <c r="IQ307" s="17"/>
      <c r="IR307" s="17"/>
      <c r="IS307" s="17"/>
      <c r="IT307" s="17"/>
      <c r="IU307" s="17"/>
      <c r="IV307" s="17"/>
    </row>
    <row r="308" spans="1:256" s="16" customFormat="1" ht="71.25">
      <c r="A308" s="12" t="s">
        <v>373</v>
      </c>
      <c r="B308" s="13" t="s">
        <v>611</v>
      </c>
      <c r="C308" s="14" t="s">
        <v>612</v>
      </c>
      <c r="D308" s="15">
        <v>1</v>
      </c>
      <c r="E308" s="75"/>
      <c r="F308" s="16">
        <f>D308*E308</f>
        <v>0</v>
      </c>
      <c r="HW308" s="17"/>
      <c r="HX308" s="17"/>
      <c r="HY308" s="17"/>
      <c r="HZ308" s="17"/>
      <c r="IA308" s="17"/>
      <c r="IB308" s="17"/>
      <c r="IC308" s="17"/>
      <c r="ID308" s="17"/>
      <c r="IE308" s="17"/>
      <c r="IF308" s="17"/>
      <c r="IG308" s="17"/>
      <c r="IH308" s="17"/>
      <c r="II308" s="17"/>
      <c r="IJ308" s="17"/>
      <c r="IK308" s="17"/>
      <c r="IL308" s="17"/>
      <c r="IM308" s="17"/>
      <c r="IN308" s="17"/>
      <c r="IO308" s="17"/>
      <c r="IP308" s="17"/>
      <c r="IQ308" s="17"/>
      <c r="IR308" s="17"/>
      <c r="IS308" s="17"/>
      <c r="IT308" s="17"/>
      <c r="IU308" s="17"/>
      <c r="IV308" s="17"/>
    </row>
    <row r="309" spans="1:256" s="16" customFormat="1" ht="15">
      <c r="A309" s="81"/>
      <c r="B309" s="43" t="s">
        <v>515</v>
      </c>
      <c r="C309" s="63"/>
      <c r="D309" s="47"/>
      <c r="E309" s="79"/>
      <c r="F309" s="48">
        <f>SUM(F245:F308)</f>
        <v>0</v>
      </c>
      <c r="G309" s="17"/>
      <c r="HW309" s="17"/>
      <c r="HX309" s="17"/>
      <c r="HY309" s="17"/>
      <c r="HZ309" s="17"/>
      <c r="IA309" s="17"/>
      <c r="IB309" s="17"/>
      <c r="IC309" s="17"/>
      <c r="ID309" s="17"/>
      <c r="IE309" s="17"/>
      <c r="IF309" s="17"/>
      <c r="IG309" s="17"/>
      <c r="IH309" s="17"/>
      <c r="II309" s="17"/>
      <c r="IJ309" s="17"/>
      <c r="IK309" s="17"/>
      <c r="IL309" s="17"/>
      <c r="IM309" s="17"/>
      <c r="IN309" s="17"/>
      <c r="IO309" s="17"/>
      <c r="IP309" s="17"/>
      <c r="IQ309" s="17"/>
      <c r="IR309" s="17"/>
      <c r="IS309" s="17"/>
      <c r="IT309" s="17"/>
      <c r="IU309" s="17"/>
      <c r="IV309" s="17"/>
    </row>
    <row r="310" spans="1:256" s="16" customFormat="1" ht="15">
      <c r="A310" s="81"/>
      <c r="B310" s="43"/>
      <c r="C310" s="14"/>
      <c r="D310" s="15"/>
      <c r="E310" s="75"/>
      <c r="HW310" s="17"/>
      <c r="HX310" s="17"/>
      <c r="HY310" s="17"/>
      <c r="HZ310" s="17"/>
      <c r="IA310" s="17"/>
      <c r="IB310" s="17"/>
      <c r="IC310" s="17"/>
      <c r="ID310" s="17"/>
      <c r="IE310" s="17"/>
      <c r="IF310" s="17"/>
      <c r="IG310" s="17"/>
      <c r="IH310" s="17"/>
      <c r="II310" s="17"/>
      <c r="IJ310" s="17"/>
      <c r="IK310" s="17"/>
      <c r="IL310" s="17"/>
      <c r="IM310" s="17"/>
      <c r="IN310" s="17"/>
      <c r="IO310" s="17"/>
      <c r="IP310" s="17"/>
      <c r="IQ310" s="17"/>
      <c r="IR310" s="17"/>
      <c r="IS310" s="17"/>
      <c r="IT310" s="17"/>
      <c r="IU310" s="17"/>
      <c r="IV310" s="17"/>
    </row>
    <row r="311" spans="1:256" s="16" customFormat="1" ht="15">
      <c r="A311" s="81" t="s">
        <v>513</v>
      </c>
      <c r="B311" s="43" t="s">
        <v>476</v>
      </c>
      <c r="C311" s="14"/>
      <c r="D311" s="15"/>
      <c r="E311" s="75"/>
      <c r="HW311" s="17"/>
      <c r="HX311" s="17"/>
      <c r="HY311" s="17"/>
      <c r="HZ311" s="17"/>
      <c r="IA311" s="17"/>
      <c r="IB311" s="17"/>
      <c r="IC311" s="17"/>
      <c r="ID311" s="17"/>
      <c r="IE311" s="17"/>
      <c r="IF311" s="17"/>
      <c r="IG311" s="17"/>
      <c r="IH311" s="17"/>
      <c r="II311" s="17"/>
      <c r="IJ311" s="17"/>
      <c r="IK311" s="17"/>
      <c r="IL311" s="17"/>
      <c r="IM311" s="17"/>
      <c r="IN311" s="17"/>
      <c r="IO311" s="17"/>
      <c r="IP311" s="17"/>
      <c r="IQ311" s="17"/>
      <c r="IR311" s="17"/>
      <c r="IS311" s="17"/>
      <c r="IT311" s="17"/>
      <c r="IU311" s="17"/>
      <c r="IV311" s="17"/>
    </row>
    <row r="312" spans="1:256" s="16" customFormat="1" ht="14.25">
      <c r="A312" s="12" t="s">
        <v>44</v>
      </c>
      <c r="B312" s="13" t="s">
        <v>613</v>
      </c>
      <c r="C312" s="14"/>
      <c r="D312" s="15"/>
      <c r="E312" s="75"/>
      <c r="HW312" s="17"/>
      <c r="HX312" s="17"/>
      <c r="HY312" s="17"/>
      <c r="HZ312" s="17"/>
      <c r="IA312" s="17"/>
      <c r="IB312" s="17"/>
      <c r="IC312" s="17"/>
      <c r="ID312" s="17"/>
      <c r="IE312" s="17"/>
      <c r="IF312" s="17"/>
      <c r="IG312" s="17"/>
      <c r="IH312" s="17"/>
      <c r="II312" s="17"/>
      <c r="IJ312" s="17"/>
      <c r="IK312" s="17"/>
      <c r="IL312" s="17"/>
      <c r="IM312" s="17"/>
      <c r="IN312" s="17"/>
      <c r="IO312" s="17"/>
      <c r="IP312" s="17"/>
      <c r="IQ312" s="17"/>
      <c r="IR312" s="17"/>
      <c r="IS312" s="17"/>
      <c r="IT312" s="17"/>
      <c r="IU312" s="17"/>
      <c r="IV312" s="17"/>
    </row>
    <row r="313" spans="1:256" s="16" customFormat="1" ht="99.75">
      <c r="A313" s="12" t="s">
        <v>89</v>
      </c>
      <c r="B313" s="13" t="s">
        <v>122</v>
      </c>
      <c r="C313" s="14" t="s">
        <v>45</v>
      </c>
      <c r="D313" s="15">
        <v>2.85</v>
      </c>
      <c r="E313" s="75"/>
      <c r="F313" s="16">
        <f aca="true" t="shared" si="9" ref="F313:F339">D313*E313</f>
        <v>0</v>
      </c>
      <c r="HW313" s="17"/>
      <c r="HX313" s="17"/>
      <c r="HY313" s="17"/>
      <c r="HZ313" s="17"/>
      <c r="IA313" s="17"/>
      <c r="IB313" s="17"/>
      <c r="IC313" s="17"/>
      <c r="ID313" s="17"/>
      <c r="IE313" s="17"/>
      <c r="IF313" s="17"/>
      <c r="IG313" s="17"/>
      <c r="IH313" s="17"/>
      <c r="II313" s="17"/>
      <c r="IJ313" s="17"/>
      <c r="IK313" s="17"/>
      <c r="IL313" s="17"/>
      <c r="IM313" s="17"/>
      <c r="IN313" s="17"/>
      <c r="IO313" s="17"/>
      <c r="IP313" s="17"/>
      <c r="IQ313" s="17"/>
      <c r="IR313" s="17"/>
      <c r="IS313" s="17"/>
      <c r="IT313" s="17"/>
      <c r="IU313" s="17"/>
      <c r="IV313" s="17"/>
    </row>
    <row r="314" spans="1:256" s="16" customFormat="1" ht="42.75">
      <c r="A314" s="12" t="s">
        <v>90</v>
      </c>
      <c r="B314" s="13" t="s">
        <v>137</v>
      </c>
      <c r="C314" s="14" t="s">
        <v>45</v>
      </c>
      <c r="D314" s="15">
        <v>2</v>
      </c>
      <c r="E314" s="75"/>
      <c r="F314" s="16">
        <f t="shared" si="9"/>
        <v>0</v>
      </c>
      <c r="HW314" s="17"/>
      <c r="HX314" s="17"/>
      <c r="HY314" s="17"/>
      <c r="HZ314" s="17"/>
      <c r="IA314" s="17"/>
      <c r="IB314" s="17"/>
      <c r="IC314" s="17"/>
      <c r="ID314" s="17"/>
      <c r="IE314" s="17"/>
      <c r="IF314" s="17"/>
      <c r="IG314" s="17"/>
      <c r="IH314" s="17"/>
      <c r="II314" s="17"/>
      <c r="IJ314" s="17"/>
      <c r="IK314" s="17"/>
      <c r="IL314" s="17"/>
      <c r="IM314" s="17"/>
      <c r="IN314" s="17"/>
      <c r="IO314" s="17"/>
      <c r="IP314" s="17"/>
      <c r="IQ314" s="17"/>
      <c r="IR314" s="17"/>
      <c r="IS314" s="17"/>
      <c r="IT314" s="17"/>
      <c r="IU314" s="17"/>
      <c r="IV314" s="17"/>
    </row>
    <row r="315" spans="1:256" s="16" customFormat="1" ht="99.75">
      <c r="A315" s="12" t="s">
        <v>519</v>
      </c>
      <c r="B315" s="13" t="s">
        <v>581</v>
      </c>
      <c r="C315" s="14" t="s">
        <v>45</v>
      </c>
      <c r="D315" s="15">
        <v>1.5</v>
      </c>
      <c r="E315" s="75"/>
      <c r="F315" s="16">
        <f t="shared" si="9"/>
        <v>0</v>
      </c>
      <c r="HW315" s="17"/>
      <c r="HX315" s="17"/>
      <c r="HY315" s="17"/>
      <c r="HZ315" s="17"/>
      <c r="IA315" s="17"/>
      <c r="IB315" s="17"/>
      <c r="IC315" s="17"/>
      <c r="ID315" s="17"/>
      <c r="IE315" s="17"/>
      <c r="IF315" s="17"/>
      <c r="IG315" s="17"/>
      <c r="IH315" s="17"/>
      <c r="II315" s="17"/>
      <c r="IJ315" s="17"/>
      <c r="IK315" s="17"/>
      <c r="IL315" s="17"/>
      <c r="IM315" s="17"/>
      <c r="IN315" s="17"/>
      <c r="IO315" s="17"/>
      <c r="IP315" s="17"/>
      <c r="IQ315" s="17"/>
      <c r="IR315" s="17"/>
      <c r="IS315" s="17"/>
      <c r="IT315" s="17"/>
      <c r="IU315" s="17"/>
      <c r="IV315" s="17"/>
    </row>
    <row r="316" spans="1:256" s="16" customFormat="1" ht="99.75">
      <c r="A316" s="12" t="s">
        <v>520</v>
      </c>
      <c r="B316" s="13" t="s">
        <v>548</v>
      </c>
      <c r="C316" s="14" t="s">
        <v>45</v>
      </c>
      <c r="D316" s="15">
        <v>0.2</v>
      </c>
      <c r="E316" s="75"/>
      <c r="F316" s="16">
        <f t="shared" si="9"/>
        <v>0</v>
      </c>
      <c r="HW316" s="17"/>
      <c r="HX316" s="17"/>
      <c r="HY316" s="17"/>
      <c r="HZ316" s="17"/>
      <c r="IA316" s="17"/>
      <c r="IB316" s="17"/>
      <c r="IC316" s="17"/>
      <c r="ID316" s="17"/>
      <c r="IE316" s="17"/>
      <c r="IF316" s="17"/>
      <c r="IG316" s="17"/>
      <c r="IH316" s="17"/>
      <c r="II316" s="17"/>
      <c r="IJ316" s="17"/>
      <c r="IK316" s="17"/>
      <c r="IL316" s="17"/>
      <c r="IM316" s="17"/>
      <c r="IN316" s="17"/>
      <c r="IO316" s="17"/>
      <c r="IP316" s="17"/>
      <c r="IQ316" s="17"/>
      <c r="IR316" s="17"/>
      <c r="IS316" s="17"/>
      <c r="IT316" s="17"/>
      <c r="IU316" s="17"/>
      <c r="IV316" s="17"/>
    </row>
    <row r="317" spans="1:256" s="16" customFormat="1" ht="99.75">
      <c r="A317" s="12" t="s">
        <v>556</v>
      </c>
      <c r="B317" s="13" t="s">
        <v>128</v>
      </c>
      <c r="C317" s="14" t="s">
        <v>126</v>
      </c>
      <c r="D317" s="15">
        <v>1</v>
      </c>
      <c r="E317" s="75"/>
      <c r="F317" s="16">
        <f t="shared" si="9"/>
        <v>0</v>
      </c>
      <c r="HW317" s="17"/>
      <c r="HX317" s="17"/>
      <c r="HY317" s="17"/>
      <c r="HZ317" s="17"/>
      <c r="IA317" s="17"/>
      <c r="IB317" s="17"/>
      <c r="IC317" s="17"/>
      <c r="ID317" s="17"/>
      <c r="IE317" s="17"/>
      <c r="IF317" s="17"/>
      <c r="IG317" s="17"/>
      <c r="IH317" s="17"/>
      <c r="II317" s="17"/>
      <c r="IJ317" s="17"/>
      <c r="IK317" s="17"/>
      <c r="IL317" s="17"/>
      <c r="IM317" s="17"/>
      <c r="IN317" s="17"/>
      <c r="IO317" s="17"/>
      <c r="IP317" s="17"/>
      <c r="IQ317" s="17"/>
      <c r="IR317" s="17"/>
      <c r="IS317" s="17"/>
      <c r="IT317" s="17"/>
      <c r="IU317" s="17"/>
      <c r="IV317" s="17"/>
    </row>
    <row r="318" spans="1:256" s="16" customFormat="1" ht="14.25">
      <c r="A318" s="12" t="s">
        <v>112</v>
      </c>
      <c r="B318" s="13" t="s">
        <v>554</v>
      </c>
      <c r="C318" s="14"/>
      <c r="D318" s="15"/>
      <c r="E318" s="75"/>
      <c r="F318" s="16">
        <f t="shared" si="9"/>
        <v>0</v>
      </c>
      <c r="HW318" s="17"/>
      <c r="HX318" s="17"/>
      <c r="HY318" s="17"/>
      <c r="HZ318" s="17"/>
      <c r="IA318" s="17"/>
      <c r="IB318" s="17"/>
      <c r="IC318" s="17"/>
      <c r="ID318" s="17"/>
      <c r="IE318" s="17"/>
      <c r="IF318" s="17"/>
      <c r="IG318" s="17"/>
      <c r="IH318" s="17"/>
      <c r="II318" s="17"/>
      <c r="IJ318" s="17"/>
      <c r="IK318" s="17"/>
      <c r="IL318" s="17"/>
      <c r="IM318" s="17"/>
      <c r="IN318" s="17"/>
      <c r="IO318" s="17"/>
      <c r="IP318" s="17"/>
      <c r="IQ318" s="17"/>
      <c r="IR318" s="17"/>
      <c r="IS318" s="17"/>
      <c r="IT318" s="17"/>
      <c r="IU318" s="17"/>
      <c r="IV318" s="17"/>
    </row>
    <row r="319" spans="1:256" s="16" customFormat="1" ht="99.75">
      <c r="A319" s="12" t="s">
        <v>48</v>
      </c>
      <c r="B319" s="13" t="s">
        <v>122</v>
      </c>
      <c r="C319" s="14" t="s">
        <v>45</v>
      </c>
      <c r="D319" s="15">
        <v>3.2</v>
      </c>
      <c r="E319" s="75"/>
      <c r="F319" s="16">
        <f t="shared" si="9"/>
        <v>0</v>
      </c>
      <c r="HW319" s="17"/>
      <c r="HX319" s="17"/>
      <c r="HY319" s="17"/>
      <c r="HZ319" s="17"/>
      <c r="IA319" s="17"/>
      <c r="IB319" s="17"/>
      <c r="IC319" s="17"/>
      <c r="ID319" s="17"/>
      <c r="IE319" s="17"/>
      <c r="IF319" s="17"/>
      <c r="IG319" s="17"/>
      <c r="IH319" s="17"/>
      <c r="II319" s="17"/>
      <c r="IJ319" s="17"/>
      <c r="IK319" s="17"/>
      <c r="IL319" s="17"/>
      <c r="IM319" s="17"/>
      <c r="IN319" s="17"/>
      <c r="IO319" s="17"/>
      <c r="IP319" s="17"/>
      <c r="IQ319" s="17"/>
      <c r="IR319" s="17"/>
      <c r="IS319" s="17"/>
      <c r="IT319" s="17"/>
      <c r="IU319" s="17"/>
      <c r="IV319" s="17"/>
    </row>
    <row r="320" spans="1:256" s="16" customFormat="1" ht="42.75">
      <c r="A320" s="12" t="s">
        <v>50</v>
      </c>
      <c r="B320" s="13" t="s">
        <v>137</v>
      </c>
      <c r="C320" s="14" t="s">
        <v>45</v>
      </c>
      <c r="D320" s="15">
        <v>2</v>
      </c>
      <c r="E320" s="75"/>
      <c r="F320" s="16">
        <f t="shared" si="9"/>
        <v>0</v>
      </c>
      <c r="HW320" s="17"/>
      <c r="HX320" s="17"/>
      <c r="HY320" s="17"/>
      <c r="HZ320" s="17"/>
      <c r="IA320" s="17"/>
      <c r="IB320" s="17"/>
      <c r="IC320" s="17"/>
      <c r="ID320" s="17"/>
      <c r="IE320" s="17"/>
      <c r="IF320" s="17"/>
      <c r="IG320" s="17"/>
      <c r="IH320" s="17"/>
      <c r="II320" s="17"/>
      <c r="IJ320" s="17"/>
      <c r="IK320" s="17"/>
      <c r="IL320" s="17"/>
      <c r="IM320" s="17"/>
      <c r="IN320" s="17"/>
      <c r="IO320" s="17"/>
      <c r="IP320" s="17"/>
      <c r="IQ320" s="17"/>
      <c r="IR320" s="17"/>
      <c r="IS320" s="17"/>
      <c r="IT320" s="17"/>
      <c r="IU320" s="17"/>
      <c r="IV320" s="17"/>
    </row>
    <row r="321" spans="1:256" s="16" customFormat="1" ht="99.75">
      <c r="A321" s="12" t="s">
        <v>52</v>
      </c>
      <c r="B321" s="13" t="s">
        <v>177</v>
      </c>
      <c r="C321" s="14" t="s">
        <v>45</v>
      </c>
      <c r="D321" s="15">
        <v>2</v>
      </c>
      <c r="E321" s="75"/>
      <c r="F321" s="16">
        <f t="shared" si="9"/>
        <v>0</v>
      </c>
      <c r="HW321" s="17"/>
      <c r="HX321" s="17"/>
      <c r="HY321" s="17"/>
      <c r="HZ321" s="17"/>
      <c r="IA321" s="17"/>
      <c r="IB321" s="17"/>
      <c r="IC321" s="17"/>
      <c r="ID321" s="17"/>
      <c r="IE321" s="17"/>
      <c r="IF321" s="17"/>
      <c r="IG321" s="17"/>
      <c r="IH321" s="17"/>
      <c r="II321" s="17"/>
      <c r="IJ321" s="17"/>
      <c r="IK321" s="17"/>
      <c r="IL321" s="17"/>
      <c r="IM321" s="17"/>
      <c r="IN321" s="17"/>
      <c r="IO321" s="17"/>
      <c r="IP321" s="17"/>
      <c r="IQ321" s="17"/>
      <c r="IR321" s="17"/>
      <c r="IS321" s="17"/>
      <c r="IT321" s="17"/>
      <c r="IU321" s="17"/>
      <c r="IV321" s="17"/>
    </row>
    <row r="322" spans="1:256" s="16" customFormat="1" ht="14.25">
      <c r="A322" s="12" t="s">
        <v>171</v>
      </c>
      <c r="B322" s="13" t="s">
        <v>614</v>
      </c>
      <c r="C322" s="14" t="s">
        <v>45</v>
      </c>
      <c r="D322" s="15">
        <v>0.2</v>
      </c>
      <c r="E322" s="75"/>
      <c r="F322" s="16">
        <f t="shared" si="9"/>
        <v>0</v>
      </c>
      <c r="HW322" s="17"/>
      <c r="HX322" s="17"/>
      <c r="HY322" s="17"/>
      <c r="HZ322" s="17"/>
      <c r="IA322" s="17"/>
      <c r="IB322" s="17"/>
      <c r="IC322" s="17"/>
      <c r="ID322" s="17"/>
      <c r="IE322" s="17"/>
      <c r="IF322" s="17"/>
      <c r="IG322" s="17"/>
      <c r="IH322" s="17"/>
      <c r="II322" s="17"/>
      <c r="IJ322" s="17"/>
      <c r="IK322" s="17"/>
      <c r="IL322" s="17"/>
      <c r="IM322" s="17"/>
      <c r="IN322" s="17"/>
      <c r="IO322" s="17"/>
      <c r="IP322" s="17"/>
      <c r="IQ322" s="17"/>
      <c r="IR322" s="17"/>
      <c r="IS322" s="17"/>
      <c r="IT322" s="17"/>
      <c r="IU322" s="17"/>
      <c r="IV322" s="17"/>
    </row>
    <row r="323" spans="1:256" s="16" customFormat="1" ht="14.25">
      <c r="A323" s="12" t="s">
        <v>332</v>
      </c>
      <c r="B323" s="13" t="s">
        <v>615</v>
      </c>
      <c r="C323" s="14" t="s">
        <v>126</v>
      </c>
      <c r="D323" s="15">
        <v>8</v>
      </c>
      <c r="E323" s="75"/>
      <c r="F323" s="16">
        <f t="shared" si="9"/>
        <v>0</v>
      </c>
      <c r="HW323" s="17"/>
      <c r="HX323" s="17"/>
      <c r="HY323" s="17"/>
      <c r="HZ323" s="17"/>
      <c r="IA323" s="17"/>
      <c r="IB323" s="17"/>
      <c r="IC323" s="17"/>
      <c r="ID323" s="17"/>
      <c r="IE323" s="17"/>
      <c r="IF323" s="17"/>
      <c r="IG323" s="17"/>
      <c r="IH323" s="17"/>
      <c r="II323" s="17"/>
      <c r="IJ323" s="17"/>
      <c r="IK323" s="17"/>
      <c r="IL323" s="17"/>
      <c r="IM323" s="17"/>
      <c r="IN323" s="17"/>
      <c r="IO323" s="17"/>
      <c r="IP323" s="17"/>
      <c r="IQ323" s="17"/>
      <c r="IR323" s="17"/>
      <c r="IS323" s="17"/>
      <c r="IT323" s="17"/>
      <c r="IU323" s="17"/>
      <c r="IV323" s="17"/>
    </row>
    <row r="324" spans="1:256" s="16" customFormat="1" ht="14.25">
      <c r="A324" s="12" t="s">
        <v>155</v>
      </c>
      <c r="B324" s="13" t="s">
        <v>616</v>
      </c>
      <c r="C324" s="14"/>
      <c r="D324" s="15"/>
      <c r="E324" s="75"/>
      <c r="F324" s="16">
        <f t="shared" si="9"/>
        <v>0</v>
      </c>
      <c r="HW324" s="17"/>
      <c r="HX324" s="17"/>
      <c r="HY324" s="17"/>
      <c r="HZ324" s="17"/>
      <c r="IA324" s="17"/>
      <c r="IB324" s="17"/>
      <c r="IC324" s="17"/>
      <c r="ID324" s="17"/>
      <c r="IE324" s="17"/>
      <c r="IF324" s="17"/>
      <c r="IG324" s="17"/>
      <c r="IH324" s="17"/>
      <c r="II324" s="17"/>
      <c r="IJ324" s="17"/>
      <c r="IK324" s="17"/>
      <c r="IL324" s="17"/>
      <c r="IM324" s="17"/>
      <c r="IN324" s="17"/>
      <c r="IO324" s="17"/>
      <c r="IP324" s="17"/>
      <c r="IQ324" s="17"/>
      <c r="IR324" s="17"/>
      <c r="IS324" s="17"/>
      <c r="IT324" s="17"/>
      <c r="IU324" s="17"/>
      <c r="IV324" s="17"/>
    </row>
    <row r="325" spans="1:256" s="16" customFormat="1" ht="99.75">
      <c r="A325" s="12" t="s">
        <v>94</v>
      </c>
      <c r="B325" s="13" t="s">
        <v>122</v>
      </c>
      <c r="C325" s="14" t="s">
        <v>45</v>
      </c>
      <c r="D325" s="15">
        <v>4.5</v>
      </c>
      <c r="E325" s="75"/>
      <c r="F325" s="16">
        <f t="shared" si="9"/>
        <v>0</v>
      </c>
      <c r="HW325" s="17"/>
      <c r="HX325" s="17"/>
      <c r="HY325" s="17"/>
      <c r="HZ325" s="17"/>
      <c r="IA325" s="17"/>
      <c r="IB325" s="17"/>
      <c r="IC325" s="17"/>
      <c r="ID325" s="17"/>
      <c r="IE325" s="17"/>
      <c r="IF325" s="17"/>
      <c r="IG325" s="17"/>
      <c r="IH325" s="17"/>
      <c r="II325" s="17"/>
      <c r="IJ325" s="17"/>
      <c r="IK325" s="17"/>
      <c r="IL325" s="17"/>
      <c r="IM325" s="17"/>
      <c r="IN325" s="17"/>
      <c r="IO325" s="17"/>
      <c r="IP325" s="17"/>
      <c r="IQ325" s="17"/>
      <c r="IR325" s="17"/>
      <c r="IS325" s="17"/>
      <c r="IT325" s="17"/>
      <c r="IU325" s="17"/>
      <c r="IV325" s="17"/>
    </row>
    <row r="326" spans="1:256" s="16" customFormat="1" ht="42.75">
      <c r="A326" s="12" t="s">
        <v>96</v>
      </c>
      <c r="B326" s="13" t="s">
        <v>137</v>
      </c>
      <c r="C326" s="14" t="s">
        <v>45</v>
      </c>
      <c r="D326" s="15">
        <v>2</v>
      </c>
      <c r="E326" s="75"/>
      <c r="F326" s="16">
        <f t="shared" si="9"/>
        <v>0</v>
      </c>
      <c r="HW326" s="17"/>
      <c r="HX326" s="17"/>
      <c r="HY326" s="17"/>
      <c r="HZ326" s="17"/>
      <c r="IA326" s="17"/>
      <c r="IB326" s="17"/>
      <c r="IC326" s="17"/>
      <c r="ID326" s="17"/>
      <c r="IE326" s="17"/>
      <c r="IF326" s="17"/>
      <c r="IG326" s="17"/>
      <c r="IH326" s="17"/>
      <c r="II326" s="17"/>
      <c r="IJ326" s="17"/>
      <c r="IK326" s="17"/>
      <c r="IL326" s="17"/>
      <c r="IM326" s="17"/>
      <c r="IN326" s="17"/>
      <c r="IO326" s="17"/>
      <c r="IP326" s="17"/>
      <c r="IQ326" s="17"/>
      <c r="IR326" s="17"/>
      <c r="IS326" s="17"/>
      <c r="IT326" s="17"/>
      <c r="IU326" s="17"/>
      <c r="IV326" s="17"/>
    </row>
    <row r="327" spans="1:256" s="16" customFormat="1" ht="99.75">
      <c r="A327" s="12" t="s">
        <v>335</v>
      </c>
      <c r="B327" s="13" t="s">
        <v>581</v>
      </c>
      <c r="C327" s="14" t="s">
        <v>45</v>
      </c>
      <c r="D327" s="15">
        <v>2</v>
      </c>
      <c r="E327" s="75"/>
      <c r="F327" s="16">
        <f t="shared" si="9"/>
        <v>0</v>
      </c>
      <c r="HW327" s="17"/>
      <c r="HX327" s="17"/>
      <c r="HY327" s="17"/>
      <c r="HZ327" s="17"/>
      <c r="IA327" s="17"/>
      <c r="IB327" s="17"/>
      <c r="IC327" s="17"/>
      <c r="ID327" s="17"/>
      <c r="IE327" s="17"/>
      <c r="IF327" s="17"/>
      <c r="IG327" s="17"/>
      <c r="IH327" s="17"/>
      <c r="II327" s="17"/>
      <c r="IJ327" s="17"/>
      <c r="IK327" s="17"/>
      <c r="IL327" s="17"/>
      <c r="IM327" s="17"/>
      <c r="IN327" s="17"/>
      <c r="IO327" s="17"/>
      <c r="IP327" s="17"/>
      <c r="IQ327" s="17"/>
      <c r="IR327" s="17"/>
      <c r="IS327" s="17"/>
      <c r="IT327" s="17"/>
      <c r="IU327" s="17"/>
      <c r="IV327" s="17"/>
    </row>
    <row r="328" spans="1:256" s="16" customFormat="1" ht="114">
      <c r="A328" s="12" t="s">
        <v>336</v>
      </c>
      <c r="B328" s="13" t="s">
        <v>124</v>
      </c>
      <c r="C328" s="14" t="s">
        <v>45</v>
      </c>
      <c r="D328" s="15">
        <v>0.1</v>
      </c>
      <c r="E328" s="75"/>
      <c r="F328" s="16">
        <f t="shared" si="9"/>
        <v>0</v>
      </c>
      <c r="HW328" s="17"/>
      <c r="HX328" s="17"/>
      <c r="HY328" s="17"/>
      <c r="HZ328" s="17"/>
      <c r="IA328" s="17"/>
      <c r="IB328" s="17"/>
      <c r="IC328" s="17"/>
      <c r="ID328" s="17"/>
      <c r="IE328" s="17"/>
      <c r="IF328" s="17"/>
      <c r="IG328" s="17"/>
      <c r="IH328" s="17"/>
      <c r="II328" s="17"/>
      <c r="IJ328" s="17"/>
      <c r="IK328" s="17"/>
      <c r="IL328" s="17"/>
      <c r="IM328" s="17"/>
      <c r="IN328" s="17"/>
      <c r="IO328" s="17"/>
      <c r="IP328" s="17"/>
      <c r="IQ328" s="17"/>
      <c r="IR328" s="17"/>
      <c r="IS328" s="17"/>
      <c r="IT328" s="17"/>
      <c r="IU328" s="17"/>
      <c r="IV328" s="17"/>
    </row>
    <row r="329" spans="1:256" s="16" customFormat="1" ht="99.75">
      <c r="A329" s="12" t="s">
        <v>337</v>
      </c>
      <c r="B329" s="13" t="s">
        <v>128</v>
      </c>
      <c r="C329" s="14" t="s">
        <v>126</v>
      </c>
      <c r="D329" s="15">
        <v>1</v>
      </c>
      <c r="E329" s="75"/>
      <c r="F329" s="16">
        <f t="shared" si="9"/>
        <v>0</v>
      </c>
      <c r="HW329" s="17"/>
      <c r="HX329" s="17"/>
      <c r="HY329" s="17"/>
      <c r="HZ329" s="17"/>
      <c r="IA329" s="17"/>
      <c r="IB329" s="17"/>
      <c r="IC329" s="17"/>
      <c r="ID329" s="17"/>
      <c r="IE329" s="17"/>
      <c r="IF329" s="17"/>
      <c r="IG329" s="17"/>
      <c r="IH329" s="17"/>
      <c r="II329" s="17"/>
      <c r="IJ329" s="17"/>
      <c r="IK329" s="17"/>
      <c r="IL329" s="17"/>
      <c r="IM329" s="17"/>
      <c r="IN329" s="17"/>
      <c r="IO329" s="17"/>
      <c r="IP329" s="17"/>
      <c r="IQ329" s="17"/>
      <c r="IR329" s="17"/>
      <c r="IS329" s="17"/>
      <c r="IT329" s="17"/>
      <c r="IU329" s="17"/>
      <c r="IV329" s="17"/>
    </row>
    <row r="330" spans="1:256" s="16" customFormat="1" ht="14.25">
      <c r="A330" s="12" t="s">
        <v>141</v>
      </c>
      <c r="B330" s="13" t="s">
        <v>617</v>
      </c>
      <c r="C330" s="14"/>
      <c r="D330" s="15"/>
      <c r="E330" s="75"/>
      <c r="F330" s="16">
        <f t="shared" si="9"/>
        <v>0</v>
      </c>
      <c r="HW330" s="17"/>
      <c r="HX330" s="17"/>
      <c r="HY330" s="17"/>
      <c r="HZ330" s="17"/>
      <c r="IA330" s="17"/>
      <c r="IB330" s="17"/>
      <c r="IC330" s="17"/>
      <c r="ID330" s="17"/>
      <c r="IE330" s="17"/>
      <c r="IF330" s="17"/>
      <c r="IG330" s="17"/>
      <c r="IH330" s="17"/>
      <c r="II330" s="17"/>
      <c r="IJ330" s="17"/>
      <c r="IK330" s="17"/>
      <c r="IL330" s="17"/>
      <c r="IM330" s="17"/>
      <c r="IN330" s="17"/>
      <c r="IO330" s="17"/>
      <c r="IP330" s="17"/>
      <c r="IQ330" s="17"/>
      <c r="IR330" s="17"/>
      <c r="IS330" s="17"/>
      <c r="IT330" s="17"/>
      <c r="IU330" s="17"/>
      <c r="IV330" s="17"/>
    </row>
    <row r="331" spans="1:256" s="16" customFormat="1" ht="57">
      <c r="A331" s="12" t="s">
        <v>338</v>
      </c>
      <c r="B331" s="13" t="s">
        <v>618</v>
      </c>
      <c r="C331" s="14"/>
      <c r="D331" s="15"/>
      <c r="E331" s="75"/>
      <c r="F331" s="16">
        <f t="shared" si="9"/>
        <v>0</v>
      </c>
      <c r="HW331" s="17"/>
      <c r="HX331" s="17"/>
      <c r="HY331" s="17"/>
      <c r="HZ331" s="17"/>
      <c r="IA331" s="17"/>
      <c r="IB331" s="17"/>
      <c r="IC331" s="17"/>
      <c r="ID331" s="17"/>
      <c r="IE331" s="17"/>
      <c r="IF331" s="17"/>
      <c r="IG331" s="17"/>
      <c r="IH331" s="17"/>
      <c r="II331" s="17"/>
      <c r="IJ331" s="17"/>
      <c r="IK331" s="17"/>
      <c r="IL331" s="17"/>
      <c r="IM331" s="17"/>
      <c r="IN331" s="17"/>
      <c r="IO331" s="17"/>
      <c r="IP331" s="17"/>
      <c r="IQ331" s="17"/>
      <c r="IR331" s="17"/>
      <c r="IS331" s="17"/>
      <c r="IT331" s="17"/>
      <c r="IU331" s="17"/>
      <c r="IV331" s="17"/>
    </row>
    <row r="332" spans="1:256" s="16" customFormat="1" ht="14.25">
      <c r="A332" s="12" t="s">
        <v>339</v>
      </c>
      <c r="B332" s="13" t="s">
        <v>619</v>
      </c>
      <c r="C332" s="14" t="s">
        <v>37</v>
      </c>
      <c r="D332" s="15">
        <v>19</v>
      </c>
      <c r="E332" s="75"/>
      <c r="F332" s="16">
        <f t="shared" si="9"/>
        <v>0</v>
      </c>
      <c r="HW332" s="17"/>
      <c r="HX332" s="17"/>
      <c r="HY332" s="17"/>
      <c r="HZ332" s="17"/>
      <c r="IA332" s="17"/>
      <c r="IB332" s="17"/>
      <c r="IC332" s="17"/>
      <c r="ID332" s="17"/>
      <c r="IE332" s="17"/>
      <c r="IF332" s="17"/>
      <c r="IG332" s="17"/>
      <c r="IH332" s="17"/>
      <c r="II332" s="17"/>
      <c r="IJ332" s="17"/>
      <c r="IK332" s="17"/>
      <c r="IL332" s="17"/>
      <c r="IM332" s="17"/>
      <c r="IN332" s="17"/>
      <c r="IO332" s="17"/>
      <c r="IP332" s="17"/>
      <c r="IQ332" s="17"/>
      <c r="IR332" s="17"/>
      <c r="IS332" s="17"/>
      <c r="IT332" s="17"/>
      <c r="IU332" s="17"/>
      <c r="IV332" s="17"/>
    </row>
    <row r="333" spans="1:256" s="16" customFormat="1" ht="99.75">
      <c r="A333" s="12" t="s">
        <v>340</v>
      </c>
      <c r="B333" s="13" t="s">
        <v>122</v>
      </c>
      <c r="C333" s="14" t="s">
        <v>45</v>
      </c>
      <c r="D333" s="15">
        <v>20</v>
      </c>
      <c r="E333" s="75"/>
      <c r="F333" s="16">
        <f t="shared" si="9"/>
        <v>0</v>
      </c>
      <c r="HW333" s="17"/>
      <c r="HX333" s="17"/>
      <c r="HY333" s="17"/>
      <c r="HZ333" s="17"/>
      <c r="IA333" s="17"/>
      <c r="IB333" s="17"/>
      <c r="IC333" s="17"/>
      <c r="ID333" s="17"/>
      <c r="IE333" s="17"/>
      <c r="IF333" s="17"/>
      <c r="IG333" s="17"/>
      <c r="IH333" s="17"/>
      <c r="II333" s="17"/>
      <c r="IJ333" s="17"/>
      <c r="IK333" s="17"/>
      <c r="IL333" s="17"/>
      <c r="IM333" s="17"/>
      <c r="IN333" s="17"/>
      <c r="IO333" s="17"/>
      <c r="IP333" s="17"/>
      <c r="IQ333" s="17"/>
      <c r="IR333" s="17"/>
      <c r="IS333" s="17"/>
      <c r="IT333" s="17"/>
      <c r="IU333" s="17"/>
      <c r="IV333" s="17"/>
    </row>
    <row r="334" spans="1:256" s="16" customFormat="1" ht="42.75">
      <c r="A334" s="12" t="s">
        <v>341</v>
      </c>
      <c r="B334" s="13" t="s">
        <v>137</v>
      </c>
      <c r="C334" s="14" t="s">
        <v>45</v>
      </c>
      <c r="D334" s="15">
        <v>15</v>
      </c>
      <c r="E334" s="75"/>
      <c r="F334" s="16">
        <f t="shared" si="9"/>
        <v>0</v>
      </c>
      <c r="HW334" s="17"/>
      <c r="HX334" s="17"/>
      <c r="HY334" s="17"/>
      <c r="HZ334" s="17"/>
      <c r="IA334" s="17"/>
      <c r="IB334" s="17"/>
      <c r="IC334" s="17"/>
      <c r="ID334" s="17"/>
      <c r="IE334" s="17"/>
      <c r="IF334" s="17"/>
      <c r="IG334" s="17"/>
      <c r="IH334" s="17"/>
      <c r="II334" s="17"/>
      <c r="IJ334" s="17"/>
      <c r="IK334" s="17"/>
      <c r="IL334" s="17"/>
      <c r="IM334" s="17"/>
      <c r="IN334" s="17"/>
      <c r="IO334" s="17"/>
      <c r="IP334" s="17"/>
      <c r="IQ334" s="17"/>
      <c r="IR334" s="17"/>
      <c r="IS334" s="17"/>
      <c r="IT334" s="17"/>
      <c r="IU334" s="17"/>
      <c r="IV334" s="17"/>
    </row>
    <row r="335" spans="1:256" s="16" customFormat="1" ht="99.75">
      <c r="A335" s="12" t="s">
        <v>342</v>
      </c>
      <c r="B335" s="13" t="s">
        <v>581</v>
      </c>
      <c r="C335" s="14" t="s">
        <v>45</v>
      </c>
      <c r="D335" s="15">
        <v>7</v>
      </c>
      <c r="E335" s="75"/>
      <c r="F335" s="16">
        <f t="shared" si="9"/>
        <v>0</v>
      </c>
      <c r="HW335" s="17"/>
      <c r="HX335" s="17"/>
      <c r="HY335" s="17"/>
      <c r="HZ335" s="17"/>
      <c r="IA335" s="17"/>
      <c r="IB335" s="17"/>
      <c r="IC335" s="17"/>
      <c r="ID335" s="17"/>
      <c r="IE335" s="17"/>
      <c r="IF335" s="17"/>
      <c r="IG335" s="17"/>
      <c r="IH335" s="17"/>
      <c r="II335" s="17"/>
      <c r="IJ335" s="17"/>
      <c r="IK335" s="17"/>
      <c r="IL335" s="17"/>
      <c r="IM335" s="17"/>
      <c r="IN335" s="17"/>
      <c r="IO335" s="17"/>
      <c r="IP335" s="17"/>
      <c r="IQ335" s="17"/>
      <c r="IR335" s="17"/>
      <c r="IS335" s="17"/>
      <c r="IT335" s="17"/>
      <c r="IU335" s="17"/>
      <c r="IV335" s="17"/>
    </row>
    <row r="336" spans="1:256" s="16" customFormat="1" ht="99.75">
      <c r="A336" s="12" t="s">
        <v>343</v>
      </c>
      <c r="B336" s="13" t="s">
        <v>548</v>
      </c>
      <c r="C336" s="14" t="s">
        <v>45</v>
      </c>
      <c r="D336" s="15">
        <v>1</v>
      </c>
      <c r="E336" s="75"/>
      <c r="F336" s="16">
        <f t="shared" si="9"/>
        <v>0</v>
      </c>
      <c r="HW336" s="17"/>
      <c r="HX336" s="17"/>
      <c r="HY336" s="17"/>
      <c r="HZ336" s="17"/>
      <c r="IA336" s="17"/>
      <c r="IB336" s="17"/>
      <c r="IC336" s="17"/>
      <c r="ID336" s="17"/>
      <c r="IE336" s="17"/>
      <c r="IF336" s="17"/>
      <c r="IG336" s="17"/>
      <c r="IH336" s="17"/>
      <c r="II336" s="17"/>
      <c r="IJ336" s="17"/>
      <c r="IK336" s="17"/>
      <c r="IL336" s="17"/>
      <c r="IM336" s="17"/>
      <c r="IN336" s="17"/>
      <c r="IO336" s="17"/>
      <c r="IP336" s="17"/>
      <c r="IQ336" s="17"/>
      <c r="IR336" s="17"/>
      <c r="IS336" s="17"/>
      <c r="IT336" s="17"/>
      <c r="IU336" s="17"/>
      <c r="IV336" s="17"/>
    </row>
    <row r="337" spans="1:256" s="16" customFormat="1" ht="57">
      <c r="A337" s="12" t="s">
        <v>542</v>
      </c>
      <c r="B337" s="13" t="s">
        <v>555</v>
      </c>
      <c r="C337" s="14" t="s">
        <v>126</v>
      </c>
      <c r="D337" s="15">
        <v>2</v>
      </c>
      <c r="E337" s="75"/>
      <c r="F337" s="16">
        <f t="shared" si="9"/>
        <v>0</v>
      </c>
      <c r="HW337" s="17"/>
      <c r="HX337" s="17"/>
      <c r="HY337" s="17"/>
      <c r="HZ337" s="17"/>
      <c r="IA337" s="17"/>
      <c r="IB337" s="17"/>
      <c r="IC337" s="17"/>
      <c r="ID337" s="17"/>
      <c r="IE337" s="17"/>
      <c r="IF337" s="17"/>
      <c r="IG337" s="17"/>
      <c r="IH337" s="17"/>
      <c r="II337" s="17"/>
      <c r="IJ337" s="17"/>
      <c r="IK337" s="17"/>
      <c r="IL337" s="17"/>
      <c r="IM337" s="17"/>
      <c r="IN337" s="17"/>
      <c r="IO337" s="17"/>
      <c r="IP337" s="17"/>
      <c r="IQ337" s="17"/>
      <c r="IR337" s="17"/>
      <c r="IS337" s="17"/>
      <c r="IT337" s="17"/>
      <c r="IU337" s="17"/>
      <c r="IV337" s="17"/>
    </row>
    <row r="338" spans="1:256" s="16" customFormat="1" ht="42.75">
      <c r="A338" s="12" t="s">
        <v>543</v>
      </c>
      <c r="B338" s="13" t="s">
        <v>142</v>
      </c>
      <c r="C338" s="14" t="s">
        <v>37</v>
      </c>
      <c r="D338" s="15">
        <v>2</v>
      </c>
      <c r="E338" s="75"/>
      <c r="F338" s="16">
        <f t="shared" si="9"/>
        <v>0</v>
      </c>
      <c r="HW338" s="17"/>
      <c r="HX338" s="17"/>
      <c r="HY338" s="17"/>
      <c r="HZ338" s="17"/>
      <c r="IA338" s="17"/>
      <c r="IB338" s="17"/>
      <c r="IC338" s="17"/>
      <c r="ID338" s="17"/>
      <c r="IE338" s="17"/>
      <c r="IF338" s="17"/>
      <c r="IG338" s="17"/>
      <c r="IH338" s="17"/>
      <c r="II338" s="17"/>
      <c r="IJ338" s="17"/>
      <c r="IK338" s="17"/>
      <c r="IL338" s="17"/>
      <c r="IM338" s="17"/>
      <c r="IN338" s="17"/>
      <c r="IO338" s="17"/>
      <c r="IP338" s="17"/>
      <c r="IQ338" s="17"/>
      <c r="IR338" s="17"/>
      <c r="IS338" s="17"/>
      <c r="IT338" s="17"/>
      <c r="IU338" s="17"/>
      <c r="IV338" s="17"/>
    </row>
    <row r="339" spans="1:256" s="16" customFormat="1" ht="14.25">
      <c r="A339" s="12" t="s">
        <v>627</v>
      </c>
      <c r="B339" s="13" t="s">
        <v>620</v>
      </c>
      <c r="C339" s="14" t="s">
        <v>37</v>
      </c>
      <c r="D339" s="15">
        <v>19</v>
      </c>
      <c r="E339" s="75"/>
      <c r="F339" s="16">
        <f t="shared" si="9"/>
        <v>0</v>
      </c>
      <c r="HW339" s="17"/>
      <c r="HX339" s="17"/>
      <c r="HY339" s="17"/>
      <c r="HZ339" s="17"/>
      <c r="IA339" s="17"/>
      <c r="IB339" s="17"/>
      <c r="IC339" s="17"/>
      <c r="ID339" s="17"/>
      <c r="IE339" s="17"/>
      <c r="IF339" s="17"/>
      <c r="IG339" s="17"/>
      <c r="IH339" s="17"/>
      <c r="II339" s="17"/>
      <c r="IJ339" s="17"/>
      <c r="IK339" s="17"/>
      <c r="IL339" s="17"/>
      <c r="IM339" s="17"/>
      <c r="IN339" s="17"/>
      <c r="IO339" s="17"/>
      <c r="IP339" s="17"/>
      <c r="IQ339" s="17"/>
      <c r="IR339" s="17"/>
      <c r="IS339" s="17"/>
      <c r="IT339" s="17"/>
      <c r="IU339" s="17"/>
      <c r="IV339" s="17"/>
    </row>
    <row r="340" spans="1:256" s="16" customFormat="1" ht="99.75">
      <c r="A340" s="12" t="s">
        <v>628</v>
      </c>
      <c r="B340" s="13" t="s">
        <v>128</v>
      </c>
      <c r="C340" s="14" t="s">
        <v>126</v>
      </c>
      <c r="D340" s="15">
        <v>31</v>
      </c>
      <c r="E340" s="75"/>
      <c r="F340" s="16">
        <f>D340*E340</f>
        <v>0</v>
      </c>
      <c r="HW340" s="17"/>
      <c r="HX340" s="17"/>
      <c r="HY340" s="17"/>
      <c r="HZ340" s="17"/>
      <c r="IA340" s="17"/>
      <c r="IB340" s="17"/>
      <c r="IC340" s="17"/>
      <c r="ID340" s="17"/>
      <c r="IE340" s="17"/>
      <c r="IF340" s="17"/>
      <c r="IG340" s="17"/>
      <c r="IH340" s="17"/>
      <c r="II340" s="17"/>
      <c r="IJ340" s="17"/>
      <c r="IK340" s="17"/>
      <c r="IL340" s="17"/>
      <c r="IM340" s="17"/>
      <c r="IN340" s="17"/>
      <c r="IO340" s="17"/>
      <c r="IP340" s="17"/>
      <c r="IQ340" s="17"/>
      <c r="IR340" s="17"/>
      <c r="IS340" s="17"/>
      <c r="IT340" s="17"/>
      <c r="IU340" s="17"/>
      <c r="IV340" s="17"/>
    </row>
    <row r="341" spans="1:256" s="16" customFormat="1" ht="57">
      <c r="A341" s="12"/>
      <c r="B341" s="13" t="s">
        <v>621</v>
      </c>
      <c r="C341" s="14"/>
      <c r="D341" s="15"/>
      <c r="E341" s="75"/>
      <c r="F341" s="16">
        <f>D341*E341</f>
        <v>0</v>
      </c>
      <c r="HW341" s="17"/>
      <c r="HX341" s="17"/>
      <c r="HY341" s="17"/>
      <c r="HZ341" s="17"/>
      <c r="IA341" s="17"/>
      <c r="IB341" s="17"/>
      <c r="IC341" s="17"/>
      <c r="ID341" s="17"/>
      <c r="IE341" s="17"/>
      <c r="IF341" s="17"/>
      <c r="IG341" s="17"/>
      <c r="IH341" s="17"/>
      <c r="II341" s="17"/>
      <c r="IJ341" s="17"/>
      <c r="IK341" s="17"/>
      <c r="IL341" s="17"/>
      <c r="IM341" s="17"/>
      <c r="IN341" s="17"/>
      <c r="IO341" s="17"/>
      <c r="IP341" s="17"/>
      <c r="IQ341" s="17"/>
      <c r="IR341" s="17"/>
      <c r="IS341" s="17"/>
      <c r="IT341" s="17"/>
      <c r="IU341" s="17"/>
      <c r="IV341" s="17"/>
    </row>
    <row r="342" spans="1:256" s="16" customFormat="1" ht="15">
      <c r="A342" s="81"/>
      <c r="B342" s="43" t="s">
        <v>498</v>
      </c>
      <c r="C342" s="63"/>
      <c r="D342" s="47"/>
      <c r="E342" s="79"/>
      <c r="F342" s="48">
        <f>SUM(F313:F341)</f>
        <v>0</v>
      </c>
      <c r="HW342" s="17"/>
      <c r="HX342" s="17"/>
      <c r="HY342" s="17"/>
      <c r="HZ342" s="17"/>
      <c r="IA342" s="17"/>
      <c r="IB342" s="17"/>
      <c r="IC342" s="17"/>
      <c r="ID342" s="17"/>
      <c r="IE342" s="17"/>
      <c r="IF342" s="17"/>
      <c r="IG342" s="17"/>
      <c r="IH342" s="17"/>
      <c r="II342" s="17"/>
      <c r="IJ342" s="17"/>
      <c r="IK342" s="17"/>
      <c r="IL342" s="17"/>
      <c r="IM342" s="17"/>
      <c r="IN342" s="17"/>
      <c r="IO342" s="17"/>
      <c r="IP342" s="17"/>
      <c r="IQ342" s="17"/>
      <c r="IR342" s="17"/>
      <c r="IS342" s="17"/>
      <c r="IT342" s="17"/>
      <c r="IU342" s="17"/>
      <c r="IV342" s="17"/>
    </row>
    <row r="344" spans="1:256" s="16" customFormat="1" ht="15">
      <c r="A344" s="88" t="s">
        <v>166</v>
      </c>
      <c r="B344" s="89" t="s">
        <v>2</v>
      </c>
      <c r="C344" s="90"/>
      <c r="D344" s="90"/>
      <c r="E344" s="91"/>
      <c r="F344" s="92"/>
      <c r="HW344" s="17"/>
      <c r="HX344" s="17"/>
      <c r="HY344" s="17"/>
      <c r="HZ344" s="17"/>
      <c r="IA344" s="17"/>
      <c r="IB344" s="17"/>
      <c r="IC344" s="17"/>
      <c r="ID344" s="17"/>
      <c r="IE344" s="17"/>
      <c r="IF344" s="17"/>
      <c r="IG344" s="17"/>
      <c r="IH344" s="17"/>
      <c r="II344" s="17"/>
      <c r="IJ344" s="17"/>
      <c r="IK344" s="17"/>
      <c r="IL344" s="17"/>
      <c r="IM344" s="17"/>
      <c r="IN344" s="17"/>
      <c r="IO344" s="17"/>
      <c r="IP344" s="17"/>
      <c r="IQ344" s="17"/>
      <c r="IR344" s="17"/>
      <c r="IS344" s="17"/>
      <c r="IT344" s="17"/>
      <c r="IU344" s="17"/>
      <c r="IV344" s="17"/>
    </row>
    <row r="345" spans="1:256" s="16" customFormat="1" ht="14.25">
      <c r="A345" s="93"/>
      <c r="B345" s="94"/>
      <c r="C345" s="90"/>
      <c r="D345" s="90"/>
      <c r="E345" s="95"/>
      <c r="F345" s="92"/>
      <c r="HW345" s="17"/>
      <c r="HX345" s="17"/>
      <c r="HY345" s="17"/>
      <c r="HZ345" s="17"/>
      <c r="IA345" s="17"/>
      <c r="IB345" s="17"/>
      <c r="IC345" s="17"/>
      <c r="ID345" s="17"/>
      <c r="IE345" s="17"/>
      <c r="IF345" s="17"/>
      <c r="IG345" s="17"/>
      <c r="IH345" s="17"/>
      <c r="II345" s="17"/>
      <c r="IJ345" s="17"/>
      <c r="IK345" s="17"/>
      <c r="IL345" s="17"/>
      <c r="IM345" s="17"/>
      <c r="IN345" s="17"/>
      <c r="IO345" s="17"/>
      <c r="IP345" s="17"/>
      <c r="IQ345" s="17"/>
      <c r="IR345" s="17"/>
      <c r="IS345" s="17"/>
      <c r="IT345" s="17"/>
      <c r="IU345" s="17"/>
      <c r="IV345" s="17"/>
    </row>
    <row r="346" spans="1:256" s="16" customFormat="1" ht="15">
      <c r="A346" s="96" t="s">
        <v>726</v>
      </c>
      <c r="B346" s="97" t="s">
        <v>727</v>
      </c>
      <c r="C346" s="98"/>
      <c r="D346" s="98"/>
      <c r="E346" s="99"/>
      <c r="F346" s="100"/>
      <c r="HW346" s="17"/>
      <c r="HX346" s="17"/>
      <c r="HY346" s="17"/>
      <c r="HZ346" s="17"/>
      <c r="IA346" s="17"/>
      <c r="IB346" s="17"/>
      <c r="IC346" s="17"/>
      <c r="ID346" s="17"/>
      <c r="IE346" s="17"/>
      <c r="IF346" s="17"/>
      <c r="IG346" s="17"/>
      <c r="IH346" s="17"/>
      <c r="II346" s="17"/>
      <c r="IJ346" s="17"/>
      <c r="IK346" s="17"/>
      <c r="IL346" s="17"/>
      <c r="IM346" s="17"/>
      <c r="IN346" s="17"/>
      <c r="IO346" s="17"/>
      <c r="IP346" s="17"/>
      <c r="IQ346" s="17"/>
      <c r="IR346" s="17"/>
      <c r="IS346" s="17"/>
      <c r="IT346" s="17"/>
      <c r="IU346" s="17"/>
      <c r="IV346" s="17"/>
    </row>
    <row r="347" spans="1:256" s="16" customFormat="1" ht="15">
      <c r="A347" s="96"/>
      <c r="B347" s="97"/>
      <c r="C347" s="98"/>
      <c r="D347" s="98"/>
      <c r="E347" s="99"/>
      <c r="F347" s="100"/>
      <c r="HW347" s="17"/>
      <c r="HX347" s="17"/>
      <c r="HY347" s="17"/>
      <c r="HZ347" s="17"/>
      <c r="IA347" s="17"/>
      <c r="IB347" s="17"/>
      <c r="IC347" s="17"/>
      <c r="ID347" s="17"/>
      <c r="IE347" s="17"/>
      <c r="IF347" s="17"/>
      <c r="IG347" s="17"/>
      <c r="IH347" s="17"/>
      <c r="II347" s="17"/>
      <c r="IJ347" s="17"/>
      <c r="IK347" s="17"/>
      <c r="IL347" s="17"/>
      <c r="IM347" s="17"/>
      <c r="IN347" s="17"/>
      <c r="IO347" s="17"/>
      <c r="IP347" s="17"/>
      <c r="IQ347" s="17"/>
      <c r="IR347" s="17"/>
      <c r="IS347" s="17"/>
      <c r="IT347" s="17"/>
      <c r="IU347" s="17"/>
      <c r="IV347" s="17"/>
    </row>
    <row r="348" spans="1:256" s="16" customFormat="1" ht="28.5">
      <c r="A348" s="101">
        <v>1</v>
      </c>
      <c r="B348" s="102" t="s">
        <v>667</v>
      </c>
      <c r="C348" s="103" t="s">
        <v>26</v>
      </c>
      <c r="D348" s="103">
        <v>1</v>
      </c>
      <c r="E348" s="104"/>
      <c r="F348" s="105">
        <f>E348*D348</f>
        <v>0</v>
      </c>
      <c r="HW348" s="17"/>
      <c r="HX348" s="17"/>
      <c r="HY348" s="17"/>
      <c r="HZ348" s="17"/>
      <c r="IA348" s="17"/>
      <c r="IB348" s="17"/>
      <c r="IC348" s="17"/>
      <c r="ID348" s="17"/>
      <c r="IE348" s="17"/>
      <c r="IF348" s="17"/>
      <c r="IG348" s="17"/>
      <c r="IH348" s="17"/>
      <c r="II348" s="17"/>
      <c r="IJ348" s="17"/>
      <c r="IK348" s="17"/>
      <c r="IL348" s="17"/>
      <c r="IM348" s="17"/>
      <c r="IN348" s="17"/>
      <c r="IO348" s="17"/>
      <c r="IP348" s="17"/>
      <c r="IQ348" s="17"/>
      <c r="IR348" s="17"/>
      <c r="IS348" s="17"/>
      <c r="IT348" s="17"/>
      <c r="IU348" s="17"/>
      <c r="IV348" s="17"/>
    </row>
    <row r="349" spans="1:256" s="16" customFormat="1" ht="14.25">
      <c r="A349" s="101"/>
      <c r="B349" s="102"/>
      <c r="C349" s="103"/>
      <c r="D349" s="103"/>
      <c r="E349" s="99"/>
      <c r="F349" s="105">
        <f aca="true" t="shared" si="10" ref="F349:F384">E349*D349</f>
        <v>0</v>
      </c>
      <c r="HW349" s="17"/>
      <c r="HX349" s="17"/>
      <c r="HY349" s="17"/>
      <c r="HZ349" s="17"/>
      <c r="IA349" s="17"/>
      <c r="IB349" s="17"/>
      <c r="IC349" s="17"/>
      <c r="ID349" s="17"/>
      <c r="IE349" s="17"/>
      <c r="IF349" s="17"/>
      <c r="IG349" s="17"/>
      <c r="IH349" s="17"/>
      <c r="II349" s="17"/>
      <c r="IJ349" s="17"/>
      <c r="IK349" s="17"/>
      <c r="IL349" s="17"/>
      <c r="IM349" s="17"/>
      <c r="IN349" s="17"/>
      <c r="IO349" s="17"/>
      <c r="IP349" s="17"/>
      <c r="IQ349" s="17"/>
      <c r="IR349" s="17"/>
      <c r="IS349" s="17"/>
      <c r="IT349" s="17"/>
      <c r="IU349" s="17"/>
      <c r="IV349" s="17"/>
    </row>
    <row r="350" spans="1:256" s="16" customFormat="1" ht="42.75">
      <c r="A350" s="101">
        <v>2</v>
      </c>
      <c r="B350" s="102" t="s">
        <v>668</v>
      </c>
      <c r="C350" s="103"/>
      <c r="D350" s="103"/>
      <c r="E350" s="99"/>
      <c r="F350" s="105">
        <f t="shared" si="10"/>
        <v>0</v>
      </c>
      <c r="HW350" s="17"/>
      <c r="HX350" s="17"/>
      <c r="HY350" s="17"/>
      <c r="HZ350" s="17"/>
      <c r="IA350" s="17"/>
      <c r="IB350" s="17"/>
      <c r="IC350" s="17"/>
      <c r="ID350" s="17"/>
      <c r="IE350" s="17"/>
      <c r="IF350" s="17"/>
      <c r="IG350" s="17"/>
      <c r="IH350" s="17"/>
      <c r="II350" s="17"/>
      <c r="IJ350" s="17"/>
      <c r="IK350" s="17"/>
      <c r="IL350" s="17"/>
      <c r="IM350" s="17"/>
      <c r="IN350" s="17"/>
      <c r="IO350" s="17"/>
      <c r="IP350" s="17"/>
      <c r="IQ350" s="17"/>
      <c r="IR350" s="17"/>
      <c r="IS350" s="17"/>
      <c r="IT350" s="17"/>
      <c r="IU350" s="17"/>
      <c r="IV350" s="17"/>
    </row>
    <row r="351" spans="1:256" s="16" customFormat="1" ht="14.25">
      <c r="A351" s="101"/>
      <c r="B351" s="102" t="s">
        <v>669</v>
      </c>
      <c r="C351" s="103" t="s">
        <v>126</v>
      </c>
      <c r="D351" s="103">
        <v>80</v>
      </c>
      <c r="E351" s="104">
        <v>0</v>
      </c>
      <c r="F351" s="105">
        <f t="shared" si="10"/>
        <v>0</v>
      </c>
      <c r="HW351" s="17"/>
      <c r="HX351" s="17"/>
      <c r="HY351" s="17"/>
      <c r="HZ351" s="17"/>
      <c r="IA351" s="17"/>
      <c r="IB351" s="17"/>
      <c r="IC351" s="17"/>
      <c r="ID351" s="17"/>
      <c r="IE351" s="17"/>
      <c r="IF351" s="17"/>
      <c r="IG351" s="17"/>
      <c r="IH351" s="17"/>
      <c r="II351" s="17"/>
      <c r="IJ351" s="17"/>
      <c r="IK351" s="17"/>
      <c r="IL351" s="17"/>
      <c r="IM351" s="17"/>
      <c r="IN351" s="17"/>
      <c r="IO351" s="17"/>
      <c r="IP351" s="17"/>
      <c r="IQ351" s="17"/>
      <c r="IR351" s="17"/>
      <c r="IS351" s="17"/>
      <c r="IT351" s="17"/>
      <c r="IU351" s="17"/>
      <c r="IV351" s="17"/>
    </row>
    <row r="352" spans="1:256" s="16" customFormat="1" ht="14.25">
      <c r="A352" s="101"/>
      <c r="B352" s="102" t="s">
        <v>670</v>
      </c>
      <c r="C352" s="103" t="s">
        <v>126</v>
      </c>
      <c r="D352" s="103">
        <v>120</v>
      </c>
      <c r="E352" s="104">
        <v>0</v>
      </c>
      <c r="F352" s="105">
        <f t="shared" si="10"/>
        <v>0</v>
      </c>
      <c r="HW352" s="17"/>
      <c r="HX352" s="17"/>
      <c r="HY352" s="17"/>
      <c r="HZ352" s="17"/>
      <c r="IA352" s="17"/>
      <c r="IB352" s="17"/>
      <c r="IC352" s="17"/>
      <c r="ID352" s="17"/>
      <c r="IE352" s="17"/>
      <c r="IF352" s="17"/>
      <c r="IG352" s="17"/>
      <c r="IH352" s="17"/>
      <c r="II352" s="17"/>
      <c r="IJ352" s="17"/>
      <c r="IK352" s="17"/>
      <c r="IL352" s="17"/>
      <c r="IM352" s="17"/>
      <c r="IN352" s="17"/>
      <c r="IO352" s="17"/>
      <c r="IP352" s="17"/>
      <c r="IQ352" s="17"/>
      <c r="IR352" s="17"/>
      <c r="IS352" s="17"/>
      <c r="IT352" s="17"/>
      <c r="IU352" s="17"/>
      <c r="IV352" s="17"/>
    </row>
    <row r="353" spans="1:256" s="16" customFormat="1" ht="14.25">
      <c r="A353" s="101"/>
      <c r="B353" s="102"/>
      <c r="C353" s="103"/>
      <c r="D353" s="103"/>
      <c r="E353" s="99"/>
      <c r="F353" s="105">
        <f t="shared" si="10"/>
        <v>0</v>
      </c>
      <c r="HW353" s="17"/>
      <c r="HX353" s="17"/>
      <c r="HY353" s="17"/>
      <c r="HZ353" s="17"/>
      <c r="IA353" s="17"/>
      <c r="IB353" s="17"/>
      <c r="IC353" s="17"/>
      <c r="ID353" s="17"/>
      <c r="IE353" s="17"/>
      <c r="IF353" s="17"/>
      <c r="IG353" s="17"/>
      <c r="IH353" s="17"/>
      <c r="II353" s="17"/>
      <c r="IJ353" s="17"/>
      <c r="IK353" s="17"/>
      <c r="IL353" s="17"/>
      <c r="IM353" s="17"/>
      <c r="IN353" s="17"/>
      <c r="IO353" s="17"/>
      <c r="IP353" s="17"/>
      <c r="IQ353" s="17"/>
      <c r="IR353" s="17"/>
      <c r="IS353" s="17"/>
      <c r="IT353" s="17"/>
      <c r="IU353" s="17"/>
      <c r="IV353" s="17"/>
    </row>
    <row r="354" spans="1:256" s="16" customFormat="1" ht="57">
      <c r="A354" s="106">
        <v>3</v>
      </c>
      <c r="B354" s="102" t="s">
        <v>671</v>
      </c>
      <c r="C354" s="103"/>
      <c r="D354" s="103"/>
      <c r="E354" s="102"/>
      <c r="F354" s="105">
        <f t="shared" si="10"/>
        <v>0</v>
      </c>
      <c r="HW354" s="17"/>
      <c r="HX354" s="17"/>
      <c r="HY354" s="17"/>
      <c r="HZ354" s="17"/>
      <c r="IA354" s="17"/>
      <c r="IB354" s="17"/>
      <c r="IC354" s="17"/>
      <c r="ID354" s="17"/>
      <c r="IE354" s="17"/>
      <c r="IF354" s="17"/>
      <c r="IG354" s="17"/>
      <c r="IH354" s="17"/>
      <c r="II354" s="17"/>
      <c r="IJ354" s="17"/>
      <c r="IK354" s="17"/>
      <c r="IL354" s="17"/>
      <c r="IM354" s="17"/>
      <c r="IN354" s="17"/>
      <c r="IO354" s="17"/>
      <c r="IP354" s="17"/>
      <c r="IQ354" s="17"/>
      <c r="IR354" s="17"/>
      <c r="IS354" s="17"/>
      <c r="IT354" s="17"/>
      <c r="IU354" s="17"/>
      <c r="IV354" s="17"/>
    </row>
    <row r="355" spans="1:256" s="16" customFormat="1" ht="42.75">
      <c r="A355" s="106"/>
      <c r="B355" s="102" t="s">
        <v>672</v>
      </c>
      <c r="C355" s="103" t="s">
        <v>37</v>
      </c>
      <c r="D355" s="103">
        <v>4</v>
      </c>
      <c r="E355" s="104"/>
      <c r="F355" s="105">
        <f t="shared" si="10"/>
        <v>0</v>
      </c>
      <c r="HW355" s="17"/>
      <c r="HX355" s="17"/>
      <c r="HY355" s="17"/>
      <c r="HZ355" s="17"/>
      <c r="IA355" s="17"/>
      <c r="IB355" s="17"/>
      <c r="IC355" s="17"/>
      <c r="ID355" s="17"/>
      <c r="IE355" s="17"/>
      <c r="IF355" s="17"/>
      <c r="IG355" s="17"/>
      <c r="IH355" s="17"/>
      <c r="II355" s="17"/>
      <c r="IJ355" s="17"/>
      <c r="IK355" s="17"/>
      <c r="IL355" s="17"/>
      <c r="IM355" s="17"/>
      <c r="IN355" s="17"/>
      <c r="IO355" s="17"/>
      <c r="IP355" s="17"/>
      <c r="IQ355" s="17"/>
      <c r="IR355" s="17"/>
      <c r="IS355" s="17"/>
      <c r="IT355" s="17"/>
      <c r="IU355" s="17"/>
      <c r="IV355" s="17"/>
    </row>
    <row r="356" spans="1:256" s="16" customFormat="1" ht="14.25">
      <c r="A356" s="106"/>
      <c r="B356" s="102"/>
      <c r="C356" s="103"/>
      <c r="D356" s="103"/>
      <c r="E356" s="104"/>
      <c r="F356" s="105">
        <f t="shared" si="10"/>
        <v>0</v>
      </c>
      <c r="HW356" s="17"/>
      <c r="HX356" s="17"/>
      <c r="HY356" s="17"/>
      <c r="HZ356" s="17"/>
      <c r="IA356" s="17"/>
      <c r="IB356" s="17"/>
      <c r="IC356" s="17"/>
      <c r="ID356" s="17"/>
      <c r="IE356" s="17"/>
      <c r="IF356" s="17"/>
      <c r="IG356" s="17"/>
      <c r="IH356" s="17"/>
      <c r="II356" s="17"/>
      <c r="IJ356" s="17"/>
      <c r="IK356" s="17"/>
      <c r="IL356" s="17"/>
      <c r="IM356" s="17"/>
      <c r="IN356" s="17"/>
      <c r="IO356" s="17"/>
      <c r="IP356" s="17"/>
      <c r="IQ356" s="17"/>
      <c r="IR356" s="17"/>
      <c r="IS356" s="17"/>
      <c r="IT356" s="17"/>
      <c r="IU356" s="17"/>
      <c r="IV356" s="17"/>
    </row>
    <row r="357" spans="1:256" s="16" customFormat="1" ht="57">
      <c r="A357" s="101">
        <v>4</v>
      </c>
      <c r="B357" s="102" t="s">
        <v>674</v>
      </c>
      <c r="C357" s="103"/>
      <c r="D357" s="103"/>
      <c r="E357" s="99"/>
      <c r="F357" s="105">
        <f t="shared" si="10"/>
        <v>0</v>
      </c>
      <c r="HW357" s="17"/>
      <c r="HX357" s="17"/>
      <c r="HY357" s="17"/>
      <c r="HZ357" s="17"/>
      <c r="IA357" s="17"/>
      <c r="IB357" s="17"/>
      <c r="IC357" s="17"/>
      <c r="ID357" s="17"/>
      <c r="IE357" s="17"/>
      <c r="IF357" s="17"/>
      <c r="IG357" s="17"/>
      <c r="IH357" s="17"/>
      <c r="II357" s="17"/>
      <c r="IJ357" s="17"/>
      <c r="IK357" s="17"/>
      <c r="IL357" s="17"/>
      <c r="IM357" s="17"/>
      <c r="IN357" s="17"/>
      <c r="IO357" s="17"/>
      <c r="IP357" s="17"/>
      <c r="IQ357" s="17"/>
      <c r="IR357" s="17"/>
      <c r="IS357" s="17"/>
      <c r="IT357" s="17"/>
      <c r="IU357" s="17"/>
      <c r="IV357" s="17"/>
    </row>
    <row r="358" spans="1:256" s="16" customFormat="1" ht="14.25">
      <c r="A358" s="101"/>
      <c r="B358" s="102" t="s">
        <v>675</v>
      </c>
      <c r="C358" s="103" t="s">
        <v>37</v>
      </c>
      <c r="D358" s="103">
        <v>4</v>
      </c>
      <c r="E358" s="104">
        <v>0</v>
      </c>
      <c r="F358" s="105">
        <f t="shared" si="10"/>
        <v>0</v>
      </c>
      <c r="HW358" s="17"/>
      <c r="HX358" s="17"/>
      <c r="HY358" s="17"/>
      <c r="HZ358" s="17"/>
      <c r="IA358" s="17"/>
      <c r="IB358" s="17"/>
      <c r="IC358" s="17"/>
      <c r="ID358" s="17"/>
      <c r="IE358" s="17"/>
      <c r="IF358" s="17"/>
      <c r="IG358" s="17"/>
      <c r="IH358" s="17"/>
      <c r="II358" s="17"/>
      <c r="IJ358" s="17"/>
      <c r="IK358" s="17"/>
      <c r="IL358" s="17"/>
      <c r="IM358" s="17"/>
      <c r="IN358" s="17"/>
      <c r="IO358" s="17"/>
      <c r="IP358" s="17"/>
      <c r="IQ358" s="17"/>
      <c r="IR358" s="17"/>
      <c r="IS358" s="17"/>
      <c r="IT358" s="17"/>
      <c r="IU358" s="17"/>
      <c r="IV358" s="17"/>
    </row>
    <row r="359" spans="1:256" s="16" customFormat="1" ht="14.25">
      <c r="A359" s="101"/>
      <c r="B359" s="102"/>
      <c r="C359" s="103"/>
      <c r="D359" s="103"/>
      <c r="E359" s="104"/>
      <c r="F359" s="105">
        <f t="shared" si="10"/>
        <v>0</v>
      </c>
      <c r="HW359" s="17"/>
      <c r="HX359" s="17"/>
      <c r="HY359" s="17"/>
      <c r="HZ359" s="17"/>
      <c r="IA359" s="17"/>
      <c r="IB359" s="17"/>
      <c r="IC359" s="17"/>
      <c r="ID359" s="17"/>
      <c r="IE359" s="17"/>
      <c r="IF359" s="17"/>
      <c r="IG359" s="17"/>
      <c r="IH359" s="17"/>
      <c r="II359" s="17"/>
      <c r="IJ359" s="17"/>
      <c r="IK359" s="17"/>
      <c r="IL359" s="17"/>
      <c r="IM359" s="17"/>
      <c r="IN359" s="17"/>
      <c r="IO359" s="17"/>
      <c r="IP359" s="17"/>
      <c r="IQ359" s="17"/>
      <c r="IR359" s="17"/>
      <c r="IS359" s="17"/>
      <c r="IT359" s="17"/>
      <c r="IU359" s="17"/>
      <c r="IV359" s="17"/>
    </row>
    <row r="360" spans="1:256" s="16" customFormat="1" ht="57">
      <c r="A360" s="101">
        <v>5</v>
      </c>
      <c r="B360" s="102" t="s">
        <v>678</v>
      </c>
      <c r="C360" s="103"/>
      <c r="D360" s="103"/>
      <c r="E360" s="99"/>
      <c r="F360" s="105">
        <f t="shared" si="10"/>
        <v>0</v>
      </c>
      <c r="HW360" s="17"/>
      <c r="HX360" s="17"/>
      <c r="HY360" s="17"/>
      <c r="HZ360" s="17"/>
      <c r="IA360" s="17"/>
      <c r="IB360" s="17"/>
      <c r="IC360" s="17"/>
      <c r="ID360" s="17"/>
      <c r="IE360" s="17"/>
      <c r="IF360" s="17"/>
      <c r="IG360" s="17"/>
      <c r="IH360" s="17"/>
      <c r="II360" s="17"/>
      <c r="IJ360" s="17"/>
      <c r="IK360" s="17"/>
      <c r="IL360" s="17"/>
      <c r="IM360" s="17"/>
      <c r="IN360" s="17"/>
      <c r="IO360" s="17"/>
      <c r="IP360" s="17"/>
      <c r="IQ360" s="17"/>
      <c r="IR360" s="17"/>
      <c r="IS360" s="17"/>
      <c r="IT360" s="17"/>
      <c r="IU360" s="17"/>
      <c r="IV360" s="17"/>
    </row>
    <row r="361" spans="1:256" s="16" customFormat="1" ht="14.25">
      <c r="A361" s="101"/>
      <c r="B361" s="102" t="s">
        <v>679</v>
      </c>
      <c r="C361" s="103" t="s">
        <v>26</v>
      </c>
      <c r="D361" s="103">
        <v>2</v>
      </c>
      <c r="E361" s="104">
        <v>0</v>
      </c>
      <c r="F361" s="105">
        <f t="shared" si="10"/>
        <v>0</v>
      </c>
      <c r="HW361" s="17"/>
      <c r="HX361" s="17"/>
      <c r="HY361" s="17"/>
      <c r="HZ361" s="17"/>
      <c r="IA361" s="17"/>
      <c r="IB361" s="17"/>
      <c r="IC361" s="17"/>
      <c r="ID361" s="17"/>
      <c r="IE361" s="17"/>
      <c r="IF361" s="17"/>
      <c r="IG361" s="17"/>
      <c r="IH361" s="17"/>
      <c r="II361" s="17"/>
      <c r="IJ361" s="17"/>
      <c r="IK361" s="17"/>
      <c r="IL361" s="17"/>
      <c r="IM361" s="17"/>
      <c r="IN361" s="17"/>
      <c r="IO361" s="17"/>
      <c r="IP361" s="17"/>
      <c r="IQ361" s="17"/>
      <c r="IR361" s="17"/>
      <c r="IS361" s="17"/>
      <c r="IT361" s="17"/>
      <c r="IU361" s="17"/>
      <c r="IV361" s="17"/>
    </row>
    <row r="362" spans="1:256" s="16" customFormat="1" ht="14.25">
      <c r="A362" s="101"/>
      <c r="B362" s="102" t="s">
        <v>728</v>
      </c>
      <c r="C362" s="103" t="s">
        <v>26</v>
      </c>
      <c r="D362" s="103">
        <v>1</v>
      </c>
      <c r="E362" s="104">
        <v>0</v>
      </c>
      <c r="F362" s="105">
        <f t="shared" si="10"/>
        <v>0</v>
      </c>
      <c r="HW362" s="17"/>
      <c r="HX362" s="17"/>
      <c r="HY362" s="17"/>
      <c r="HZ362" s="17"/>
      <c r="IA362" s="17"/>
      <c r="IB362" s="17"/>
      <c r="IC362" s="17"/>
      <c r="ID362" s="17"/>
      <c r="IE362" s="17"/>
      <c r="IF362" s="17"/>
      <c r="IG362" s="17"/>
      <c r="IH362" s="17"/>
      <c r="II362" s="17"/>
      <c r="IJ362" s="17"/>
      <c r="IK362" s="17"/>
      <c r="IL362" s="17"/>
      <c r="IM362" s="17"/>
      <c r="IN362" s="17"/>
      <c r="IO362" s="17"/>
      <c r="IP362" s="17"/>
      <c r="IQ362" s="17"/>
      <c r="IR362" s="17"/>
      <c r="IS362" s="17"/>
      <c r="IT362" s="17"/>
      <c r="IU362" s="17"/>
      <c r="IV362" s="17"/>
    </row>
    <row r="363" spans="1:256" s="16" customFormat="1" ht="14.25">
      <c r="A363" s="101"/>
      <c r="B363" s="102"/>
      <c r="C363" s="103"/>
      <c r="D363" s="103"/>
      <c r="E363" s="104"/>
      <c r="F363" s="105">
        <f t="shared" si="10"/>
        <v>0</v>
      </c>
      <c r="HW363" s="17"/>
      <c r="HX363" s="17"/>
      <c r="HY363" s="17"/>
      <c r="HZ363" s="17"/>
      <c r="IA363" s="17"/>
      <c r="IB363" s="17"/>
      <c r="IC363" s="17"/>
      <c r="ID363" s="17"/>
      <c r="IE363" s="17"/>
      <c r="IF363" s="17"/>
      <c r="IG363" s="17"/>
      <c r="IH363" s="17"/>
      <c r="II363" s="17"/>
      <c r="IJ363" s="17"/>
      <c r="IK363" s="17"/>
      <c r="IL363" s="17"/>
      <c r="IM363" s="17"/>
      <c r="IN363" s="17"/>
      <c r="IO363" s="17"/>
      <c r="IP363" s="17"/>
      <c r="IQ363" s="17"/>
      <c r="IR363" s="17"/>
      <c r="IS363" s="17"/>
      <c r="IT363" s="17"/>
      <c r="IU363" s="17"/>
      <c r="IV363" s="17"/>
    </row>
    <row r="364" spans="1:256" s="16" customFormat="1" ht="28.5">
      <c r="A364" s="101">
        <v>6</v>
      </c>
      <c r="B364" s="102" t="s">
        <v>680</v>
      </c>
      <c r="C364" s="103"/>
      <c r="D364" s="103"/>
      <c r="E364" s="99"/>
      <c r="F364" s="105">
        <f t="shared" si="10"/>
        <v>0</v>
      </c>
      <c r="HW364" s="17"/>
      <c r="HX364" s="17"/>
      <c r="HY364" s="17"/>
      <c r="HZ364" s="17"/>
      <c r="IA364" s="17"/>
      <c r="IB364" s="17"/>
      <c r="IC364" s="17"/>
      <c r="ID364" s="17"/>
      <c r="IE364" s="17"/>
      <c r="IF364" s="17"/>
      <c r="IG364" s="17"/>
      <c r="IH364" s="17"/>
      <c r="II364" s="17"/>
      <c r="IJ364" s="17"/>
      <c r="IK364" s="17"/>
      <c r="IL364" s="17"/>
      <c r="IM364" s="17"/>
      <c r="IN364" s="17"/>
      <c r="IO364" s="17"/>
      <c r="IP364" s="17"/>
      <c r="IQ364" s="17"/>
      <c r="IR364" s="17"/>
      <c r="IS364" s="17"/>
      <c r="IT364" s="17"/>
      <c r="IU364" s="17"/>
      <c r="IV364" s="17"/>
    </row>
    <row r="365" spans="1:256" s="16" customFormat="1" ht="28.5">
      <c r="A365" s="101"/>
      <c r="B365" s="102" t="s">
        <v>681</v>
      </c>
      <c r="C365" s="103" t="s">
        <v>26</v>
      </c>
      <c r="D365" s="103">
        <v>15</v>
      </c>
      <c r="E365" s="104">
        <v>0</v>
      </c>
      <c r="F365" s="105">
        <f t="shared" si="10"/>
        <v>0</v>
      </c>
      <c r="HW365" s="17"/>
      <c r="HX365" s="17"/>
      <c r="HY365" s="17"/>
      <c r="HZ365" s="17"/>
      <c r="IA365" s="17"/>
      <c r="IB365" s="17"/>
      <c r="IC365" s="17"/>
      <c r="ID365" s="17"/>
      <c r="IE365" s="17"/>
      <c r="IF365" s="17"/>
      <c r="IG365" s="17"/>
      <c r="IH365" s="17"/>
      <c r="II365" s="17"/>
      <c r="IJ365" s="17"/>
      <c r="IK365" s="17"/>
      <c r="IL365" s="17"/>
      <c r="IM365" s="17"/>
      <c r="IN365" s="17"/>
      <c r="IO365" s="17"/>
      <c r="IP365" s="17"/>
      <c r="IQ365" s="17"/>
      <c r="IR365" s="17"/>
      <c r="IS365" s="17"/>
      <c r="IT365" s="17"/>
      <c r="IU365" s="17"/>
      <c r="IV365" s="17"/>
    </row>
    <row r="366" spans="1:256" s="16" customFormat="1" ht="14.25">
      <c r="A366" s="101"/>
      <c r="B366" s="102"/>
      <c r="C366" s="103"/>
      <c r="D366" s="103"/>
      <c r="E366" s="104"/>
      <c r="F366" s="105">
        <f t="shared" si="10"/>
        <v>0</v>
      </c>
      <c r="HW366" s="17"/>
      <c r="HX366" s="17"/>
      <c r="HY366" s="17"/>
      <c r="HZ366" s="17"/>
      <c r="IA366" s="17"/>
      <c r="IB366" s="17"/>
      <c r="IC366" s="17"/>
      <c r="ID366" s="17"/>
      <c r="IE366" s="17"/>
      <c r="IF366" s="17"/>
      <c r="IG366" s="17"/>
      <c r="IH366" s="17"/>
      <c r="II366" s="17"/>
      <c r="IJ366" s="17"/>
      <c r="IK366" s="17"/>
      <c r="IL366" s="17"/>
      <c r="IM366" s="17"/>
      <c r="IN366" s="17"/>
      <c r="IO366" s="17"/>
      <c r="IP366" s="17"/>
      <c r="IQ366" s="17"/>
      <c r="IR366" s="17"/>
      <c r="IS366" s="17"/>
      <c r="IT366" s="17"/>
      <c r="IU366" s="17"/>
      <c r="IV366" s="17"/>
    </row>
    <row r="367" spans="1:256" s="16" customFormat="1" ht="15">
      <c r="A367" s="101">
        <v>7</v>
      </c>
      <c r="B367" s="102" t="s">
        <v>682</v>
      </c>
      <c r="C367" s="98"/>
      <c r="D367" s="98"/>
      <c r="E367" s="102"/>
      <c r="F367" s="105">
        <f t="shared" si="10"/>
        <v>0</v>
      </c>
      <c r="HW367" s="17"/>
      <c r="HX367" s="17"/>
      <c r="HY367" s="17"/>
      <c r="HZ367" s="17"/>
      <c r="IA367" s="17"/>
      <c r="IB367" s="17"/>
      <c r="IC367" s="17"/>
      <c r="ID367" s="17"/>
      <c r="IE367" s="17"/>
      <c r="IF367" s="17"/>
      <c r="IG367" s="17"/>
      <c r="IH367" s="17"/>
      <c r="II367" s="17"/>
      <c r="IJ367" s="17"/>
      <c r="IK367" s="17"/>
      <c r="IL367" s="17"/>
      <c r="IM367" s="17"/>
      <c r="IN367" s="17"/>
      <c r="IO367" s="17"/>
      <c r="IP367" s="17"/>
      <c r="IQ367" s="17"/>
      <c r="IR367" s="17"/>
      <c r="IS367" s="17"/>
      <c r="IT367" s="17"/>
      <c r="IU367" s="17"/>
      <c r="IV367" s="17"/>
    </row>
    <row r="368" spans="1:256" s="16" customFormat="1" ht="28.5">
      <c r="A368" s="101"/>
      <c r="B368" s="102" t="s">
        <v>683</v>
      </c>
      <c r="C368" s="103" t="s">
        <v>26</v>
      </c>
      <c r="D368" s="103">
        <v>1</v>
      </c>
      <c r="E368" s="102"/>
      <c r="F368" s="105">
        <f t="shared" si="10"/>
        <v>0</v>
      </c>
      <c r="HW368" s="17"/>
      <c r="HX368" s="17"/>
      <c r="HY368" s="17"/>
      <c r="HZ368" s="17"/>
      <c r="IA368" s="17"/>
      <c r="IB368" s="17"/>
      <c r="IC368" s="17"/>
      <c r="ID368" s="17"/>
      <c r="IE368" s="17"/>
      <c r="IF368" s="17"/>
      <c r="IG368" s="17"/>
      <c r="IH368" s="17"/>
      <c r="II368" s="17"/>
      <c r="IJ368" s="17"/>
      <c r="IK368" s="17"/>
      <c r="IL368" s="17"/>
      <c r="IM368" s="17"/>
      <c r="IN368" s="17"/>
      <c r="IO368" s="17"/>
      <c r="IP368" s="17"/>
      <c r="IQ368" s="17"/>
      <c r="IR368" s="17"/>
      <c r="IS368" s="17"/>
      <c r="IT368" s="17"/>
      <c r="IU368" s="17"/>
      <c r="IV368" s="17"/>
    </row>
    <row r="369" spans="1:256" s="16" customFormat="1" ht="57">
      <c r="A369" s="101"/>
      <c r="B369" s="102" t="s">
        <v>684</v>
      </c>
      <c r="C369" s="103" t="s">
        <v>26</v>
      </c>
      <c r="D369" s="103">
        <v>1</v>
      </c>
      <c r="E369" s="102"/>
      <c r="F369" s="105">
        <f t="shared" si="10"/>
        <v>0</v>
      </c>
      <c r="HW369" s="17"/>
      <c r="HX369" s="17"/>
      <c r="HY369" s="17"/>
      <c r="HZ369" s="17"/>
      <c r="IA369" s="17"/>
      <c r="IB369" s="17"/>
      <c r="IC369" s="17"/>
      <c r="ID369" s="17"/>
      <c r="IE369" s="17"/>
      <c r="IF369" s="17"/>
      <c r="IG369" s="17"/>
      <c r="IH369" s="17"/>
      <c r="II369" s="17"/>
      <c r="IJ369" s="17"/>
      <c r="IK369" s="17"/>
      <c r="IL369" s="17"/>
      <c r="IM369" s="17"/>
      <c r="IN369" s="17"/>
      <c r="IO369" s="17"/>
      <c r="IP369" s="17"/>
      <c r="IQ369" s="17"/>
      <c r="IR369" s="17"/>
      <c r="IS369" s="17"/>
      <c r="IT369" s="17"/>
      <c r="IU369" s="17"/>
      <c r="IV369" s="17"/>
    </row>
    <row r="370" spans="1:256" s="16" customFormat="1" ht="14.25">
      <c r="A370" s="101"/>
      <c r="B370" s="102" t="s">
        <v>686</v>
      </c>
      <c r="C370" s="103" t="s">
        <v>26</v>
      </c>
      <c r="D370" s="103">
        <v>1</v>
      </c>
      <c r="E370" s="102"/>
      <c r="F370" s="105">
        <f t="shared" si="10"/>
        <v>0</v>
      </c>
      <c r="HW370" s="17"/>
      <c r="HX370" s="17"/>
      <c r="HY370" s="17"/>
      <c r="HZ370" s="17"/>
      <c r="IA370" s="17"/>
      <c r="IB370" s="17"/>
      <c r="IC370" s="17"/>
      <c r="ID370" s="17"/>
      <c r="IE370" s="17"/>
      <c r="IF370" s="17"/>
      <c r="IG370" s="17"/>
      <c r="IH370" s="17"/>
      <c r="II370" s="17"/>
      <c r="IJ370" s="17"/>
      <c r="IK370" s="17"/>
      <c r="IL370" s="17"/>
      <c r="IM370" s="17"/>
      <c r="IN370" s="17"/>
      <c r="IO370" s="17"/>
      <c r="IP370" s="17"/>
      <c r="IQ370" s="17"/>
      <c r="IR370" s="17"/>
      <c r="IS370" s="17"/>
      <c r="IT370" s="17"/>
      <c r="IU370" s="17"/>
      <c r="IV370" s="17"/>
    </row>
    <row r="371" spans="1:256" s="16" customFormat="1" ht="14.25">
      <c r="A371" s="101"/>
      <c r="B371" s="102" t="s">
        <v>687</v>
      </c>
      <c r="C371" s="103" t="s">
        <v>26</v>
      </c>
      <c r="D371" s="103">
        <v>1</v>
      </c>
      <c r="E371" s="102"/>
      <c r="F371" s="105">
        <f t="shared" si="10"/>
        <v>0</v>
      </c>
      <c r="HW371" s="17"/>
      <c r="HX371" s="17"/>
      <c r="HY371" s="17"/>
      <c r="HZ371" s="17"/>
      <c r="IA371" s="17"/>
      <c r="IB371" s="17"/>
      <c r="IC371" s="17"/>
      <c r="ID371" s="17"/>
      <c r="IE371" s="17"/>
      <c r="IF371" s="17"/>
      <c r="IG371" s="17"/>
      <c r="IH371" s="17"/>
      <c r="II371" s="17"/>
      <c r="IJ371" s="17"/>
      <c r="IK371" s="17"/>
      <c r="IL371" s="17"/>
      <c r="IM371" s="17"/>
      <c r="IN371" s="17"/>
      <c r="IO371" s="17"/>
      <c r="IP371" s="17"/>
      <c r="IQ371" s="17"/>
      <c r="IR371" s="17"/>
      <c r="IS371" s="17"/>
      <c r="IT371" s="17"/>
      <c r="IU371" s="17"/>
      <c r="IV371" s="17"/>
    </row>
    <row r="372" spans="1:256" s="16" customFormat="1" ht="42.75">
      <c r="A372" s="96"/>
      <c r="B372" s="102" t="s">
        <v>688</v>
      </c>
      <c r="C372" s="103" t="s">
        <v>37</v>
      </c>
      <c r="D372" s="103">
        <v>3</v>
      </c>
      <c r="E372" s="102"/>
      <c r="F372" s="105">
        <f t="shared" si="10"/>
        <v>0</v>
      </c>
      <c r="HW372" s="17"/>
      <c r="HX372" s="17"/>
      <c r="HY372" s="17"/>
      <c r="HZ372" s="17"/>
      <c r="IA372" s="17"/>
      <c r="IB372" s="17"/>
      <c r="IC372" s="17"/>
      <c r="ID372" s="17"/>
      <c r="IE372" s="17"/>
      <c r="IF372" s="17"/>
      <c r="IG372" s="17"/>
      <c r="IH372" s="17"/>
      <c r="II372" s="17"/>
      <c r="IJ372" s="17"/>
      <c r="IK372" s="17"/>
      <c r="IL372" s="17"/>
      <c r="IM372" s="17"/>
      <c r="IN372" s="17"/>
      <c r="IO372" s="17"/>
      <c r="IP372" s="17"/>
      <c r="IQ372" s="17"/>
      <c r="IR372" s="17"/>
      <c r="IS372" s="17"/>
      <c r="IT372" s="17"/>
      <c r="IU372" s="17"/>
      <c r="IV372" s="17"/>
    </row>
    <row r="373" spans="1:256" s="16" customFormat="1" ht="28.5">
      <c r="A373" s="96"/>
      <c r="B373" s="102" t="s">
        <v>689</v>
      </c>
      <c r="C373" s="103" t="s">
        <v>37</v>
      </c>
      <c r="D373" s="103">
        <v>1</v>
      </c>
      <c r="E373" s="102"/>
      <c r="F373" s="105">
        <f t="shared" si="10"/>
        <v>0</v>
      </c>
      <c r="HW373" s="17"/>
      <c r="HX373" s="17"/>
      <c r="HY373" s="17"/>
      <c r="HZ373" s="17"/>
      <c r="IA373" s="17"/>
      <c r="IB373" s="17"/>
      <c r="IC373" s="17"/>
      <c r="ID373" s="17"/>
      <c r="IE373" s="17"/>
      <c r="IF373" s="17"/>
      <c r="IG373" s="17"/>
      <c r="IH373" s="17"/>
      <c r="II373" s="17"/>
      <c r="IJ373" s="17"/>
      <c r="IK373" s="17"/>
      <c r="IL373" s="17"/>
      <c r="IM373" s="17"/>
      <c r="IN373" s="17"/>
      <c r="IO373" s="17"/>
      <c r="IP373" s="17"/>
      <c r="IQ373" s="17"/>
      <c r="IR373" s="17"/>
      <c r="IS373" s="17"/>
      <c r="IT373" s="17"/>
      <c r="IU373" s="17"/>
      <c r="IV373" s="17"/>
    </row>
    <row r="374" spans="1:256" s="16" customFormat="1" ht="28.5">
      <c r="A374" s="96"/>
      <c r="B374" s="102" t="s">
        <v>729</v>
      </c>
      <c r="C374" s="103" t="s">
        <v>37</v>
      </c>
      <c r="D374" s="103">
        <v>1</v>
      </c>
      <c r="E374" s="102"/>
      <c r="F374" s="105">
        <f t="shared" si="10"/>
        <v>0</v>
      </c>
      <c r="HW374" s="17"/>
      <c r="HX374" s="17"/>
      <c r="HY374" s="17"/>
      <c r="HZ374" s="17"/>
      <c r="IA374" s="17"/>
      <c r="IB374" s="17"/>
      <c r="IC374" s="17"/>
      <c r="ID374" s="17"/>
      <c r="IE374" s="17"/>
      <c r="IF374" s="17"/>
      <c r="IG374" s="17"/>
      <c r="IH374" s="17"/>
      <c r="II374" s="17"/>
      <c r="IJ374" s="17"/>
      <c r="IK374" s="17"/>
      <c r="IL374" s="17"/>
      <c r="IM374" s="17"/>
      <c r="IN374" s="17"/>
      <c r="IO374" s="17"/>
      <c r="IP374" s="17"/>
      <c r="IQ374" s="17"/>
      <c r="IR374" s="17"/>
      <c r="IS374" s="17"/>
      <c r="IT374" s="17"/>
      <c r="IU374" s="17"/>
      <c r="IV374" s="17"/>
    </row>
    <row r="375" spans="1:256" s="16" customFormat="1" ht="15">
      <c r="A375" s="96"/>
      <c r="B375" s="102" t="s">
        <v>692</v>
      </c>
      <c r="C375" s="103" t="s">
        <v>37</v>
      </c>
      <c r="D375" s="103">
        <v>2</v>
      </c>
      <c r="E375" s="102"/>
      <c r="F375" s="105">
        <f t="shared" si="10"/>
        <v>0</v>
      </c>
      <c r="HW375" s="17"/>
      <c r="HX375" s="17"/>
      <c r="HY375" s="17"/>
      <c r="HZ375" s="17"/>
      <c r="IA375" s="17"/>
      <c r="IB375" s="17"/>
      <c r="IC375" s="17"/>
      <c r="ID375" s="17"/>
      <c r="IE375" s="17"/>
      <c r="IF375" s="17"/>
      <c r="IG375" s="17"/>
      <c r="IH375" s="17"/>
      <c r="II375" s="17"/>
      <c r="IJ375" s="17"/>
      <c r="IK375" s="17"/>
      <c r="IL375" s="17"/>
      <c r="IM375" s="17"/>
      <c r="IN375" s="17"/>
      <c r="IO375" s="17"/>
      <c r="IP375" s="17"/>
      <c r="IQ375" s="17"/>
      <c r="IR375" s="17"/>
      <c r="IS375" s="17"/>
      <c r="IT375" s="17"/>
      <c r="IU375" s="17"/>
      <c r="IV375" s="17"/>
    </row>
    <row r="376" spans="1:256" s="16" customFormat="1" ht="15">
      <c r="A376" s="96"/>
      <c r="B376" s="102" t="s">
        <v>693</v>
      </c>
      <c r="C376" s="103" t="s">
        <v>37</v>
      </c>
      <c r="D376" s="103">
        <v>2</v>
      </c>
      <c r="E376" s="102"/>
      <c r="F376" s="105">
        <f t="shared" si="10"/>
        <v>0</v>
      </c>
      <c r="HW376" s="17"/>
      <c r="HX376" s="17"/>
      <c r="HY376" s="17"/>
      <c r="HZ376" s="17"/>
      <c r="IA376" s="17"/>
      <c r="IB376" s="17"/>
      <c r="IC376" s="17"/>
      <c r="ID376" s="17"/>
      <c r="IE376" s="17"/>
      <c r="IF376" s="17"/>
      <c r="IG376" s="17"/>
      <c r="IH376" s="17"/>
      <c r="II376" s="17"/>
      <c r="IJ376" s="17"/>
      <c r="IK376" s="17"/>
      <c r="IL376" s="17"/>
      <c r="IM376" s="17"/>
      <c r="IN376" s="17"/>
      <c r="IO376" s="17"/>
      <c r="IP376" s="17"/>
      <c r="IQ376" s="17"/>
      <c r="IR376" s="17"/>
      <c r="IS376" s="17"/>
      <c r="IT376" s="17"/>
      <c r="IU376" s="17"/>
      <c r="IV376" s="17"/>
    </row>
    <row r="377" spans="1:256" s="16" customFormat="1" ht="15">
      <c r="A377" s="96"/>
      <c r="B377" s="102" t="s">
        <v>694</v>
      </c>
      <c r="C377" s="103" t="s">
        <v>26</v>
      </c>
      <c r="D377" s="103">
        <v>1</v>
      </c>
      <c r="E377" s="102"/>
      <c r="F377" s="105">
        <f t="shared" si="10"/>
        <v>0</v>
      </c>
      <c r="HW377" s="17"/>
      <c r="HX377" s="17"/>
      <c r="HY377" s="17"/>
      <c r="HZ377" s="17"/>
      <c r="IA377" s="17"/>
      <c r="IB377" s="17"/>
      <c r="IC377" s="17"/>
      <c r="ID377" s="17"/>
      <c r="IE377" s="17"/>
      <c r="IF377" s="17"/>
      <c r="IG377" s="17"/>
      <c r="IH377" s="17"/>
      <c r="II377" s="17"/>
      <c r="IJ377" s="17"/>
      <c r="IK377" s="17"/>
      <c r="IL377" s="17"/>
      <c r="IM377" s="17"/>
      <c r="IN377" s="17"/>
      <c r="IO377" s="17"/>
      <c r="IP377" s="17"/>
      <c r="IQ377" s="17"/>
      <c r="IR377" s="17"/>
      <c r="IS377" s="17"/>
      <c r="IT377" s="17"/>
      <c r="IU377" s="17"/>
      <c r="IV377" s="17"/>
    </row>
    <row r="378" spans="1:256" s="16" customFormat="1" ht="15">
      <c r="A378" s="96"/>
      <c r="B378" s="102" t="s">
        <v>695</v>
      </c>
      <c r="C378" s="103" t="s">
        <v>26</v>
      </c>
      <c r="D378" s="103">
        <v>1</v>
      </c>
      <c r="E378" s="102"/>
      <c r="F378" s="105">
        <f t="shared" si="10"/>
        <v>0</v>
      </c>
      <c r="HW378" s="17"/>
      <c r="HX378" s="17"/>
      <c r="HY378" s="17"/>
      <c r="HZ378" s="17"/>
      <c r="IA378" s="17"/>
      <c r="IB378" s="17"/>
      <c r="IC378" s="17"/>
      <c r="ID378" s="17"/>
      <c r="IE378" s="17"/>
      <c r="IF378" s="17"/>
      <c r="IG378" s="17"/>
      <c r="IH378" s="17"/>
      <c r="II378" s="17"/>
      <c r="IJ378" s="17"/>
      <c r="IK378" s="17"/>
      <c r="IL378" s="17"/>
      <c r="IM378" s="17"/>
      <c r="IN378" s="17"/>
      <c r="IO378" s="17"/>
      <c r="IP378" s="17"/>
      <c r="IQ378" s="17"/>
      <c r="IR378" s="17"/>
      <c r="IS378" s="17"/>
      <c r="IT378" s="17"/>
      <c r="IU378" s="17"/>
      <c r="IV378" s="17"/>
    </row>
    <row r="379" spans="1:256" s="16" customFormat="1" ht="14.25">
      <c r="A379" s="101"/>
      <c r="B379" s="102" t="s">
        <v>696</v>
      </c>
      <c r="C379" s="103" t="s">
        <v>26</v>
      </c>
      <c r="D379" s="103">
        <v>1</v>
      </c>
      <c r="E379" s="104">
        <v>0</v>
      </c>
      <c r="F379" s="105">
        <f t="shared" si="10"/>
        <v>0</v>
      </c>
      <c r="HW379" s="17"/>
      <c r="HX379" s="17"/>
      <c r="HY379" s="17"/>
      <c r="HZ379" s="17"/>
      <c r="IA379" s="17"/>
      <c r="IB379" s="17"/>
      <c r="IC379" s="17"/>
      <c r="ID379" s="17"/>
      <c r="IE379" s="17"/>
      <c r="IF379" s="17"/>
      <c r="IG379" s="17"/>
      <c r="IH379" s="17"/>
      <c r="II379" s="17"/>
      <c r="IJ379" s="17"/>
      <c r="IK379" s="17"/>
      <c r="IL379" s="17"/>
      <c r="IM379" s="17"/>
      <c r="IN379" s="17"/>
      <c r="IO379" s="17"/>
      <c r="IP379" s="17"/>
      <c r="IQ379" s="17"/>
      <c r="IR379" s="17"/>
      <c r="IS379" s="17"/>
      <c r="IT379" s="17"/>
      <c r="IU379" s="17"/>
      <c r="IV379" s="17"/>
    </row>
    <row r="380" spans="1:256" s="16" customFormat="1" ht="14.25">
      <c r="A380" s="101"/>
      <c r="B380" s="102"/>
      <c r="C380" s="103"/>
      <c r="D380" s="103"/>
      <c r="E380" s="104"/>
      <c r="F380" s="105">
        <f t="shared" si="10"/>
        <v>0</v>
      </c>
      <c r="HW380" s="17"/>
      <c r="HX380" s="17"/>
      <c r="HY380" s="17"/>
      <c r="HZ380" s="17"/>
      <c r="IA380" s="17"/>
      <c r="IB380" s="17"/>
      <c r="IC380" s="17"/>
      <c r="ID380" s="17"/>
      <c r="IE380" s="17"/>
      <c r="IF380" s="17"/>
      <c r="IG380" s="17"/>
      <c r="IH380" s="17"/>
      <c r="II380" s="17"/>
      <c r="IJ380" s="17"/>
      <c r="IK380" s="17"/>
      <c r="IL380" s="17"/>
      <c r="IM380" s="17"/>
      <c r="IN380" s="17"/>
      <c r="IO380" s="17"/>
      <c r="IP380" s="17"/>
      <c r="IQ380" s="17"/>
      <c r="IR380" s="17"/>
      <c r="IS380" s="17"/>
      <c r="IT380" s="17"/>
      <c r="IU380" s="17"/>
      <c r="IV380" s="17"/>
    </row>
    <row r="381" spans="1:256" s="16" customFormat="1" ht="28.5">
      <c r="A381" s="101">
        <v>8</v>
      </c>
      <c r="B381" s="102" t="s">
        <v>703</v>
      </c>
      <c r="C381" s="103" t="s">
        <v>26</v>
      </c>
      <c r="D381" s="103">
        <v>1</v>
      </c>
      <c r="E381" s="104">
        <v>0</v>
      </c>
      <c r="F381" s="105">
        <f t="shared" si="10"/>
        <v>0</v>
      </c>
      <c r="HW381" s="17"/>
      <c r="HX381" s="17"/>
      <c r="HY381" s="17"/>
      <c r="HZ381" s="17"/>
      <c r="IA381" s="17"/>
      <c r="IB381" s="17"/>
      <c r="IC381" s="17"/>
      <c r="ID381" s="17"/>
      <c r="IE381" s="17"/>
      <c r="IF381" s="17"/>
      <c r="IG381" s="17"/>
      <c r="IH381" s="17"/>
      <c r="II381" s="17"/>
      <c r="IJ381" s="17"/>
      <c r="IK381" s="17"/>
      <c r="IL381" s="17"/>
      <c r="IM381" s="17"/>
      <c r="IN381" s="17"/>
      <c r="IO381" s="17"/>
      <c r="IP381" s="17"/>
      <c r="IQ381" s="17"/>
      <c r="IR381" s="17"/>
      <c r="IS381" s="17"/>
      <c r="IT381" s="17"/>
      <c r="IU381" s="17"/>
      <c r="IV381" s="17"/>
    </row>
    <row r="382" spans="1:256" s="16" customFormat="1" ht="14.25">
      <c r="A382" s="101"/>
      <c r="B382" s="102"/>
      <c r="C382" s="103"/>
      <c r="D382" s="103"/>
      <c r="E382" s="104"/>
      <c r="F382" s="105">
        <f t="shared" si="10"/>
        <v>0</v>
      </c>
      <c r="HW382" s="17"/>
      <c r="HX382" s="17"/>
      <c r="HY382" s="17"/>
      <c r="HZ382" s="17"/>
      <c r="IA382" s="17"/>
      <c r="IB382" s="17"/>
      <c r="IC382" s="17"/>
      <c r="ID382" s="17"/>
      <c r="IE382" s="17"/>
      <c r="IF382" s="17"/>
      <c r="IG382" s="17"/>
      <c r="IH382" s="17"/>
      <c r="II382" s="17"/>
      <c r="IJ382" s="17"/>
      <c r="IK382" s="17"/>
      <c r="IL382" s="17"/>
      <c r="IM382" s="17"/>
      <c r="IN382" s="17"/>
      <c r="IO382" s="17"/>
      <c r="IP382" s="17"/>
      <c r="IQ382" s="17"/>
      <c r="IR382" s="17"/>
      <c r="IS382" s="17"/>
      <c r="IT382" s="17"/>
      <c r="IU382" s="17"/>
      <c r="IV382" s="17"/>
    </row>
    <row r="383" spans="1:256" s="16" customFormat="1" ht="42.75">
      <c r="A383" s="101">
        <v>9</v>
      </c>
      <c r="B383" s="102" t="s">
        <v>730</v>
      </c>
      <c r="C383" s="103" t="s">
        <v>26</v>
      </c>
      <c r="D383" s="103">
        <v>1</v>
      </c>
      <c r="E383" s="104"/>
      <c r="F383" s="105">
        <f t="shared" si="10"/>
        <v>0</v>
      </c>
      <c r="HW383" s="17"/>
      <c r="HX383" s="17"/>
      <c r="HY383" s="17"/>
      <c r="HZ383" s="17"/>
      <c r="IA383" s="17"/>
      <c r="IB383" s="17"/>
      <c r="IC383" s="17"/>
      <c r="ID383" s="17"/>
      <c r="IE383" s="17"/>
      <c r="IF383" s="17"/>
      <c r="IG383" s="17"/>
      <c r="IH383" s="17"/>
      <c r="II383" s="17"/>
      <c r="IJ383" s="17"/>
      <c r="IK383" s="17"/>
      <c r="IL383" s="17"/>
      <c r="IM383" s="17"/>
      <c r="IN383" s="17"/>
      <c r="IO383" s="17"/>
      <c r="IP383" s="17"/>
      <c r="IQ383" s="17"/>
      <c r="IR383" s="17"/>
      <c r="IS383" s="17"/>
      <c r="IT383" s="17"/>
      <c r="IU383" s="17"/>
      <c r="IV383" s="17"/>
    </row>
    <row r="384" spans="1:256" s="16" customFormat="1" ht="14.25">
      <c r="A384" s="101"/>
      <c r="B384" s="102"/>
      <c r="C384" s="103"/>
      <c r="D384" s="103"/>
      <c r="E384" s="104"/>
      <c r="F384" s="105">
        <f t="shared" si="10"/>
        <v>0</v>
      </c>
      <c r="HW384" s="17"/>
      <c r="HX384" s="17"/>
      <c r="HY384" s="17"/>
      <c r="HZ384" s="17"/>
      <c r="IA384" s="17"/>
      <c r="IB384" s="17"/>
      <c r="IC384" s="17"/>
      <c r="ID384" s="17"/>
      <c r="IE384" s="17"/>
      <c r="IF384" s="17"/>
      <c r="IG384" s="17"/>
      <c r="IH384" s="17"/>
      <c r="II384" s="17"/>
      <c r="IJ384" s="17"/>
      <c r="IK384" s="17"/>
      <c r="IL384" s="17"/>
      <c r="IM384" s="17"/>
      <c r="IN384" s="17"/>
      <c r="IO384" s="17"/>
      <c r="IP384" s="17"/>
      <c r="IQ384" s="17"/>
      <c r="IR384" s="17"/>
      <c r="IS384" s="17"/>
      <c r="IT384" s="17"/>
      <c r="IU384" s="17"/>
      <c r="IV384" s="17"/>
    </row>
    <row r="385" spans="1:256" s="16" customFormat="1" ht="15">
      <c r="A385" s="96" t="s">
        <v>726</v>
      </c>
      <c r="B385" s="107" t="str">
        <f>B346</f>
        <v>Vežica Sv. Nikolaj</v>
      </c>
      <c r="C385" s="98"/>
      <c r="D385" s="98"/>
      <c r="E385" s="108" t="s">
        <v>712</v>
      </c>
      <c r="F385" s="100">
        <f>SUM(F348:F384)</f>
        <v>0</v>
      </c>
      <c r="HW385" s="17"/>
      <c r="HX385" s="17"/>
      <c r="HY385" s="17"/>
      <c r="HZ385" s="17"/>
      <c r="IA385" s="17"/>
      <c r="IB385" s="17"/>
      <c r="IC385" s="17"/>
      <c r="ID385" s="17"/>
      <c r="IE385" s="17"/>
      <c r="IF385" s="17"/>
      <c r="IG385" s="17"/>
      <c r="IH385" s="17"/>
      <c r="II385" s="17"/>
      <c r="IJ385" s="17"/>
      <c r="IK385" s="17"/>
      <c r="IL385" s="17"/>
      <c r="IM385" s="17"/>
      <c r="IN385" s="17"/>
      <c r="IO385" s="17"/>
      <c r="IP385" s="17"/>
      <c r="IQ385" s="17"/>
      <c r="IR385" s="17"/>
      <c r="IS385" s="17"/>
      <c r="IT385" s="17"/>
      <c r="IU385" s="17"/>
      <c r="IV385" s="17"/>
    </row>
    <row r="387" spans="1:6" ht="15">
      <c r="A387" s="96"/>
      <c r="B387" s="97" t="s">
        <v>255</v>
      </c>
      <c r="C387" s="98"/>
      <c r="D387" s="98"/>
      <c r="E387" s="109"/>
      <c r="F387" s="100"/>
    </row>
    <row r="388" spans="1:6" ht="15">
      <c r="A388" s="101">
        <f>+A353</f>
        <v>0</v>
      </c>
      <c r="B388" s="99">
        <f>+B353</f>
        <v>0</v>
      </c>
      <c r="C388" s="103" t="s">
        <v>715</v>
      </c>
      <c r="D388" s="103"/>
      <c r="E388" s="110" t="s">
        <v>712</v>
      </c>
      <c r="F388" s="100">
        <f>F385</f>
        <v>0</v>
      </c>
    </row>
    <row r="389" spans="1:6" ht="15">
      <c r="A389" s="101">
        <f>A378</f>
        <v>0</v>
      </c>
      <c r="B389" s="99" t="s">
        <v>629</v>
      </c>
      <c r="C389" s="103"/>
      <c r="D389" s="103"/>
      <c r="E389" s="110">
        <f>E378</f>
        <v>0</v>
      </c>
      <c r="F389" s="100">
        <f>F378</f>
        <v>0</v>
      </c>
    </row>
    <row r="390" spans="1:6" ht="15">
      <c r="A390" s="101"/>
      <c r="B390" s="99"/>
      <c r="C390" s="103"/>
      <c r="D390" s="103"/>
      <c r="E390" s="99"/>
      <c r="F390" s="100"/>
    </row>
    <row r="391" spans="1:6" ht="15">
      <c r="A391" s="96"/>
      <c r="B391" s="97" t="s">
        <v>256</v>
      </c>
      <c r="C391" s="98"/>
      <c r="D391" s="98"/>
      <c r="E391" s="108" t="s">
        <v>712</v>
      </c>
      <c r="F391" s="100">
        <f>F388</f>
        <v>0</v>
      </c>
    </row>
    <row r="392" spans="1:6" ht="15">
      <c r="A392" s="96"/>
      <c r="B392" s="97"/>
      <c r="C392" s="98"/>
      <c r="D392" s="98"/>
      <c r="E392" s="111"/>
      <c r="F392" s="100"/>
    </row>
    <row r="393" spans="1:6" ht="28.5">
      <c r="A393" s="101"/>
      <c r="B393" s="102" t="s">
        <v>257</v>
      </c>
      <c r="C393" s="103"/>
      <c r="D393" s="103"/>
      <c r="E393" s="110"/>
      <c r="F393" s="100"/>
    </row>
    <row r="394" spans="1:6" ht="15">
      <c r="A394" s="101"/>
      <c r="B394" s="102"/>
      <c r="C394" s="103"/>
      <c r="D394" s="103"/>
      <c r="E394" s="112"/>
      <c r="F394" s="100"/>
    </row>
    <row r="395" spans="1:6" ht="15">
      <c r="A395" s="101"/>
      <c r="B395" s="102"/>
      <c r="C395" s="103"/>
      <c r="D395" s="103"/>
      <c r="E395" s="112"/>
      <c r="F395" s="100"/>
    </row>
    <row r="396" spans="1:6" ht="15">
      <c r="A396" s="101"/>
      <c r="B396" s="97" t="s">
        <v>258</v>
      </c>
      <c r="C396" s="113"/>
      <c r="D396" s="113"/>
      <c r="E396" s="108" t="s">
        <v>712</v>
      </c>
      <c r="F396" s="100">
        <f>F391</f>
        <v>0</v>
      </c>
    </row>
  </sheetData>
  <sheetProtection/>
  <protectedRanges>
    <protectedRange sqref="E163:E383" name="Obseg6"/>
    <protectedRange sqref="E143:E158" name="Obseg5"/>
    <protectedRange sqref="E88:E138" name="Obseg4"/>
    <protectedRange sqref="E67:E82" name="Obseg3"/>
    <protectedRange sqref="E39:E62" name="Obseg2"/>
    <protectedRange sqref="E24:E36" name="Obseg1"/>
  </protectedRanges>
  <printOptions/>
  <pageMargins left="0.984251968503937" right="0.1968503937007874" top="0.9448818897637796" bottom="0.7480314960629921" header="0.1968503937007874" footer="0.5905511811023623"/>
  <pageSetup horizontalDpi="600" verticalDpi="600" orientation="portrait" paperSize="9" r:id="rId3"/>
  <headerFooter alignWithMargins="0">
    <oddHeader>&amp;L&amp;"Times New Roman,Navadno"&amp;8&amp;A&amp;R&amp;"Courier New,Navadno"&amp;8&amp;F</oddHeader>
    <oddFooter>&amp;C&amp;"Courier New,Navadno"&amp;P/&amp;N</oddFooter>
  </headerFooter>
  <legacyDrawing r:id="rId2"/>
</worksheet>
</file>

<file path=xl/worksheets/sheet4.xml><?xml version="1.0" encoding="utf-8"?>
<worksheet xmlns="http://schemas.openxmlformats.org/spreadsheetml/2006/main" xmlns:r="http://schemas.openxmlformats.org/officeDocument/2006/relationships">
  <dimension ref="A2:IV58"/>
  <sheetViews>
    <sheetView showZeros="0" view="pageBreakPreview" zoomScale="120" zoomScaleSheetLayoutView="120" zoomScalePageLayoutView="0" workbookViewId="0" topLeftCell="A1">
      <selection activeCell="E10" sqref="E10"/>
    </sheetView>
  </sheetViews>
  <sheetFormatPr defaultColWidth="10.796875" defaultRowHeight="15"/>
  <cols>
    <col min="1" max="1" width="6.5" style="12" customWidth="1"/>
    <col min="2" max="2" width="41.69921875" style="13" customWidth="1"/>
    <col min="3" max="3" width="5" style="14" customWidth="1"/>
    <col min="4" max="4" width="10.3984375" style="15" customWidth="1"/>
    <col min="5" max="5" width="10.19921875" style="15" customWidth="1"/>
    <col min="6" max="6" width="10.19921875" style="16" customWidth="1"/>
    <col min="7" max="230" width="9.09765625" style="16" customWidth="1"/>
    <col min="231" max="16384" width="10.69921875" style="119" customWidth="1"/>
  </cols>
  <sheetData>
    <row r="2" ht="14.25">
      <c r="B2" s="13" t="s">
        <v>0</v>
      </c>
    </row>
    <row r="3" ht="14.25">
      <c r="B3" s="13" t="s">
        <v>273</v>
      </c>
    </row>
    <row r="4" ht="15">
      <c r="B4" s="43" t="s">
        <v>190</v>
      </c>
    </row>
    <row r="5" spans="1:6" s="16" customFormat="1" ht="15">
      <c r="A5" s="81"/>
      <c r="B5" s="43"/>
      <c r="C5" s="63"/>
      <c r="D5" s="47"/>
      <c r="E5" s="47"/>
      <c r="F5" s="48"/>
    </row>
    <row r="6" spans="1:6" s="16" customFormat="1" ht="14.25">
      <c r="A6" s="134"/>
      <c r="B6" s="129" t="s">
        <v>190</v>
      </c>
      <c r="C6" s="135"/>
      <c r="D6" s="136"/>
      <c r="E6" s="136"/>
      <c r="F6" s="137">
        <f>F58</f>
        <v>0</v>
      </c>
    </row>
    <row r="7" spans="1:6" s="16" customFormat="1" ht="15">
      <c r="A7" s="138"/>
      <c r="B7" s="130" t="s">
        <v>17</v>
      </c>
      <c r="C7" s="139"/>
      <c r="D7" s="140"/>
      <c r="E7" s="140"/>
      <c r="F7" s="141">
        <f>SUM(F6:F6)</f>
        <v>0</v>
      </c>
    </row>
    <row r="8" spans="1:5" s="16" customFormat="1" ht="15">
      <c r="A8" s="12"/>
      <c r="B8" s="43"/>
      <c r="C8" s="14"/>
      <c r="D8" s="15"/>
      <c r="E8" s="15"/>
    </row>
    <row r="9" spans="1:256" ht="15">
      <c r="A9" s="81"/>
      <c r="B9" s="43" t="s">
        <v>190</v>
      </c>
      <c r="C9" s="46"/>
      <c r="D9" s="47"/>
      <c r="E9" s="47"/>
      <c r="F9" s="48"/>
      <c r="IV9" s="16"/>
    </row>
    <row r="10" spans="1:256" ht="99.75">
      <c r="A10" s="142">
        <v>1</v>
      </c>
      <c r="B10" s="68" t="s">
        <v>25</v>
      </c>
      <c r="C10" s="143" t="s">
        <v>26</v>
      </c>
      <c r="D10" s="144">
        <v>1</v>
      </c>
      <c r="E10" s="72"/>
      <c r="F10" s="72">
        <f aca="true" t="shared" si="0" ref="F10:F32">E10*D10</f>
        <v>0</v>
      </c>
      <c r="IV10" s="16"/>
    </row>
    <row r="11" spans="1:256" ht="28.5">
      <c r="A11" s="142"/>
      <c r="B11" s="68" t="s">
        <v>27</v>
      </c>
      <c r="C11" s="143"/>
      <c r="D11" s="144"/>
      <c r="E11" s="72"/>
      <c r="F11" s="72">
        <f t="shared" si="0"/>
        <v>0</v>
      </c>
      <c r="IV11" s="16"/>
    </row>
    <row r="12" spans="1:256" ht="14.25">
      <c r="A12" s="142"/>
      <c r="B12" s="68" t="s">
        <v>731</v>
      </c>
      <c r="C12" s="143"/>
      <c r="D12" s="144"/>
      <c r="E12" s="72"/>
      <c r="F12" s="72">
        <f t="shared" si="0"/>
        <v>0</v>
      </c>
      <c r="IV12" s="16"/>
    </row>
    <row r="13" spans="1:256" ht="85.5">
      <c r="A13" s="142">
        <v>2</v>
      </c>
      <c r="B13" s="68" t="s">
        <v>191</v>
      </c>
      <c r="C13" s="143"/>
      <c r="D13" s="144"/>
      <c r="E13" s="145"/>
      <c r="F13" s="72">
        <f t="shared" si="0"/>
        <v>0</v>
      </c>
      <c r="IV13" s="16"/>
    </row>
    <row r="14" spans="1:256" ht="14.25">
      <c r="A14" s="142" t="s">
        <v>55</v>
      </c>
      <c r="B14" s="68" t="s">
        <v>192</v>
      </c>
      <c r="C14" s="143"/>
      <c r="D14" s="144"/>
      <c r="E14" s="145"/>
      <c r="F14" s="72">
        <f t="shared" si="0"/>
        <v>0</v>
      </c>
      <c r="IV14" s="16"/>
    </row>
    <row r="15" spans="1:256" ht="85.5">
      <c r="A15" s="142" t="s">
        <v>98</v>
      </c>
      <c r="B15" s="68" t="s">
        <v>193</v>
      </c>
      <c r="C15" s="143" t="s">
        <v>105</v>
      </c>
      <c r="D15" s="144">
        <v>20</v>
      </c>
      <c r="E15" s="145"/>
      <c r="F15" s="72">
        <f t="shared" si="0"/>
        <v>0</v>
      </c>
      <c r="IV15" s="16"/>
    </row>
    <row r="16" spans="1:256" ht="42.75">
      <c r="A16" s="142" t="s">
        <v>99</v>
      </c>
      <c r="B16" s="68" t="s">
        <v>194</v>
      </c>
      <c r="C16" s="143" t="s">
        <v>105</v>
      </c>
      <c r="D16" s="144">
        <v>20</v>
      </c>
      <c r="E16" s="145"/>
      <c r="F16" s="72">
        <f t="shared" si="0"/>
        <v>0</v>
      </c>
      <c r="IV16" s="16"/>
    </row>
    <row r="17" spans="1:256" ht="28.5">
      <c r="A17" s="142" t="s">
        <v>195</v>
      </c>
      <c r="B17" s="68" t="s">
        <v>196</v>
      </c>
      <c r="C17" s="143" t="s">
        <v>105</v>
      </c>
      <c r="D17" s="144">
        <v>20</v>
      </c>
      <c r="E17" s="145"/>
      <c r="F17" s="72">
        <f t="shared" si="0"/>
        <v>0</v>
      </c>
      <c r="IV17" s="16"/>
    </row>
    <row r="18" spans="1:256" ht="42.75">
      <c r="A18" s="142" t="s">
        <v>197</v>
      </c>
      <c r="B18" s="68" t="s">
        <v>198</v>
      </c>
      <c r="C18" s="143" t="s">
        <v>105</v>
      </c>
      <c r="D18" s="144">
        <v>20</v>
      </c>
      <c r="E18" s="145"/>
      <c r="F18" s="72">
        <f t="shared" si="0"/>
        <v>0</v>
      </c>
      <c r="IV18" s="16"/>
    </row>
    <row r="19" spans="1:256" ht="14.25">
      <c r="A19" s="142" t="s">
        <v>100</v>
      </c>
      <c r="B19" s="68" t="s">
        <v>201</v>
      </c>
      <c r="C19" s="143"/>
      <c r="D19" s="144"/>
      <c r="E19" s="145"/>
      <c r="F19" s="72">
        <f t="shared" si="0"/>
        <v>0</v>
      </c>
      <c r="IV19" s="16"/>
    </row>
    <row r="20" spans="1:256" ht="85.5">
      <c r="A20" s="142" t="s">
        <v>118</v>
      </c>
      <c r="B20" s="68" t="s">
        <v>202</v>
      </c>
      <c r="C20" s="143" t="s">
        <v>105</v>
      </c>
      <c r="D20" s="144">
        <v>30</v>
      </c>
      <c r="E20" s="145"/>
      <c r="F20" s="72">
        <f t="shared" si="0"/>
        <v>0</v>
      </c>
      <c r="IV20" s="16"/>
    </row>
    <row r="21" spans="1:256" ht="42.75">
      <c r="A21" s="142" t="s">
        <v>119</v>
      </c>
      <c r="B21" s="68" t="s">
        <v>199</v>
      </c>
      <c r="C21" s="143" t="s">
        <v>105</v>
      </c>
      <c r="D21" s="144">
        <v>30</v>
      </c>
      <c r="E21" s="145"/>
      <c r="F21" s="72">
        <f t="shared" si="0"/>
        <v>0</v>
      </c>
      <c r="IV21" s="16"/>
    </row>
    <row r="22" spans="1:256" ht="28.5">
      <c r="A22" s="142" t="s">
        <v>120</v>
      </c>
      <c r="B22" s="68" t="s">
        <v>200</v>
      </c>
      <c r="C22" s="143" t="s">
        <v>105</v>
      </c>
      <c r="D22" s="144">
        <v>30</v>
      </c>
      <c r="E22" s="145"/>
      <c r="F22" s="72">
        <f t="shared" si="0"/>
        <v>0</v>
      </c>
      <c r="IV22" s="16"/>
    </row>
    <row r="23" spans="1:256" ht="42.75">
      <c r="A23" s="142" t="s">
        <v>173</v>
      </c>
      <c r="B23" s="68" t="s">
        <v>203</v>
      </c>
      <c r="C23" s="143" t="s">
        <v>105</v>
      </c>
      <c r="D23" s="144">
        <v>30</v>
      </c>
      <c r="E23" s="145"/>
      <c r="F23" s="72">
        <f t="shared" si="0"/>
        <v>0</v>
      </c>
      <c r="IV23" s="16"/>
    </row>
    <row r="24" spans="1:256" ht="42.75">
      <c r="A24" s="142" t="s">
        <v>732</v>
      </c>
      <c r="B24" s="68" t="s">
        <v>204</v>
      </c>
      <c r="C24" s="143"/>
      <c r="D24" s="144"/>
      <c r="E24" s="145"/>
      <c r="F24" s="72">
        <f t="shared" si="0"/>
        <v>0</v>
      </c>
      <c r="IV24" s="16"/>
    </row>
    <row r="25" spans="1:256" ht="42.75">
      <c r="A25" s="142"/>
      <c r="B25" s="68" t="s">
        <v>205</v>
      </c>
      <c r="C25" s="143" t="s">
        <v>37</v>
      </c>
      <c r="D25" s="144">
        <v>3</v>
      </c>
      <c r="E25" s="145"/>
      <c r="F25" s="72">
        <f t="shared" si="0"/>
        <v>0</v>
      </c>
      <c r="IV25" s="16"/>
    </row>
    <row r="26" spans="1:256" ht="28.5">
      <c r="A26" s="142" t="s">
        <v>127</v>
      </c>
      <c r="B26" s="68" t="s">
        <v>206</v>
      </c>
      <c r="C26" s="143"/>
      <c r="D26" s="144"/>
      <c r="E26" s="145"/>
      <c r="F26" s="72">
        <f t="shared" si="0"/>
        <v>0</v>
      </c>
      <c r="IV26" s="16"/>
    </row>
    <row r="27" spans="1:256" ht="14.25">
      <c r="A27" s="142" t="s">
        <v>207</v>
      </c>
      <c r="B27" s="68" t="s">
        <v>208</v>
      </c>
      <c r="C27" s="143" t="s">
        <v>57</v>
      </c>
      <c r="D27" s="144">
        <v>5</v>
      </c>
      <c r="E27" s="145"/>
      <c r="F27" s="72">
        <f t="shared" si="0"/>
        <v>0</v>
      </c>
      <c r="IV27" s="16"/>
    </row>
    <row r="28" spans="1:256" ht="14.25">
      <c r="A28" s="142" t="s">
        <v>209</v>
      </c>
      <c r="B28" s="68" t="s">
        <v>210</v>
      </c>
      <c r="C28" s="143" t="s">
        <v>57</v>
      </c>
      <c r="D28" s="144">
        <v>10</v>
      </c>
      <c r="E28" s="145"/>
      <c r="F28" s="72">
        <f t="shared" si="0"/>
        <v>0</v>
      </c>
      <c r="IV28" s="16"/>
    </row>
    <row r="29" spans="1:256" ht="28.5">
      <c r="A29" s="142" t="s">
        <v>140</v>
      </c>
      <c r="B29" s="68" t="s">
        <v>211</v>
      </c>
      <c r="C29" s="143"/>
      <c r="D29" s="144"/>
      <c r="E29" s="145"/>
      <c r="F29" s="72">
        <f t="shared" si="0"/>
        <v>0</v>
      </c>
      <c r="IV29" s="16"/>
    </row>
    <row r="30" spans="1:256" ht="14.25">
      <c r="A30" s="142" t="s">
        <v>212</v>
      </c>
      <c r="B30" s="68" t="s">
        <v>213</v>
      </c>
      <c r="C30" s="143" t="s">
        <v>57</v>
      </c>
      <c r="D30" s="144">
        <v>5</v>
      </c>
      <c r="E30" s="145"/>
      <c r="F30" s="72">
        <f t="shared" si="0"/>
        <v>0</v>
      </c>
      <c r="IV30" s="16"/>
    </row>
    <row r="31" spans="1:256" ht="14.25">
      <c r="A31" s="142" t="s">
        <v>214</v>
      </c>
      <c r="B31" s="68" t="s">
        <v>215</v>
      </c>
      <c r="C31" s="143" t="s">
        <v>57</v>
      </c>
      <c r="D31" s="144">
        <v>10</v>
      </c>
      <c r="E31" s="145"/>
      <c r="F31" s="72">
        <f t="shared" si="0"/>
        <v>0</v>
      </c>
      <c r="IV31" s="16"/>
    </row>
    <row r="32" spans="1:256" ht="71.25">
      <c r="A32" s="142">
        <v>3</v>
      </c>
      <c r="B32" s="68" t="s">
        <v>216</v>
      </c>
      <c r="C32" s="143"/>
      <c r="D32" s="144"/>
      <c r="E32" s="145"/>
      <c r="F32" s="72">
        <f t="shared" si="0"/>
        <v>0</v>
      </c>
      <c r="IV32" s="16"/>
    </row>
    <row r="33" spans="1:6" ht="14.25">
      <c r="A33" s="142" t="s">
        <v>223</v>
      </c>
      <c r="B33" s="68" t="s">
        <v>224</v>
      </c>
      <c r="C33" s="143"/>
      <c r="D33" s="144"/>
      <c r="E33" s="145"/>
      <c r="F33" s="72">
        <f aca="true" t="shared" si="1" ref="F33:F51">E33*D33</f>
        <v>0</v>
      </c>
    </row>
    <row r="34" spans="1:7" ht="57">
      <c r="A34" s="142" t="s">
        <v>109</v>
      </c>
      <c r="B34" s="68" t="s">
        <v>225</v>
      </c>
      <c r="C34" s="144" t="s">
        <v>126</v>
      </c>
      <c r="D34" s="143">
        <v>10</v>
      </c>
      <c r="E34" s="145"/>
      <c r="F34" s="72">
        <f t="shared" si="1"/>
        <v>0</v>
      </c>
      <c r="G34" s="143"/>
    </row>
    <row r="35" spans="1:7" ht="42.75">
      <c r="A35" s="142" t="s">
        <v>110</v>
      </c>
      <c r="B35" s="68" t="s">
        <v>226</v>
      </c>
      <c r="C35" s="144" t="s">
        <v>26</v>
      </c>
      <c r="D35" s="143">
        <v>1</v>
      </c>
      <c r="E35" s="145"/>
      <c r="F35" s="72">
        <f t="shared" si="1"/>
        <v>0</v>
      </c>
      <c r="G35" s="143"/>
    </row>
    <row r="36" spans="1:7" ht="42.75">
      <c r="A36" s="142" t="s">
        <v>227</v>
      </c>
      <c r="B36" s="68" t="s">
        <v>217</v>
      </c>
      <c r="C36" s="144" t="s">
        <v>57</v>
      </c>
      <c r="D36" s="143">
        <v>1</v>
      </c>
      <c r="E36" s="145"/>
      <c r="F36" s="72">
        <f t="shared" si="1"/>
        <v>0</v>
      </c>
      <c r="G36" s="143"/>
    </row>
    <row r="37" spans="1:7" ht="42.75">
      <c r="A37" s="142" t="s">
        <v>228</v>
      </c>
      <c r="B37" s="68" t="s">
        <v>229</v>
      </c>
      <c r="C37" s="144" t="s">
        <v>45</v>
      </c>
      <c r="D37" s="143">
        <v>2</v>
      </c>
      <c r="E37" s="145"/>
      <c r="F37" s="72">
        <f t="shared" si="1"/>
        <v>0</v>
      </c>
      <c r="G37" s="143"/>
    </row>
    <row r="38" spans="1:7" ht="71.25">
      <c r="A38" s="142" t="s">
        <v>230</v>
      </c>
      <c r="B38" s="68" t="s">
        <v>231</v>
      </c>
      <c r="C38" s="144" t="s">
        <v>57</v>
      </c>
      <c r="D38" s="143">
        <v>3</v>
      </c>
      <c r="E38" s="145"/>
      <c r="F38" s="72">
        <f t="shared" si="1"/>
        <v>0</v>
      </c>
      <c r="G38" s="143"/>
    </row>
    <row r="39" spans="1:7" ht="28.5">
      <c r="A39" s="142" t="s">
        <v>232</v>
      </c>
      <c r="B39" s="68" t="s">
        <v>233</v>
      </c>
      <c r="C39" s="144" t="s">
        <v>45</v>
      </c>
      <c r="D39" s="143">
        <v>5</v>
      </c>
      <c r="E39" s="145"/>
      <c r="F39" s="72">
        <f t="shared" si="1"/>
        <v>0</v>
      </c>
      <c r="G39" s="143"/>
    </row>
    <row r="40" spans="1:7" ht="99.75">
      <c r="A40" s="142" t="s">
        <v>234</v>
      </c>
      <c r="B40" s="68" t="s">
        <v>218</v>
      </c>
      <c r="C40" s="144" t="s">
        <v>57</v>
      </c>
      <c r="D40" s="143">
        <v>0.3</v>
      </c>
      <c r="E40" s="145"/>
      <c r="F40" s="72">
        <f t="shared" si="1"/>
        <v>0</v>
      </c>
      <c r="G40" s="143"/>
    </row>
    <row r="41" spans="1:7" ht="171">
      <c r="A41" s="142" t="s">
        <v>235</v>
      </c>
      <c r="B41" s="68" t="s">
        <v>219</v>
      </c>
      <c r="C41" s="144" t="s">
        <v>57</v>
      </c>
      <c r="D41" s="143">
        <v>0.5</v>
      </c>
      <c r="E41" s="145"/>
      <c r="F41" s="72">
        <f t="shared" si="1"/>
        <v>0</v>
      </c>
      <c r="G41" s="143"/>
    </row>
    <row r="42" spans="1:7" ht="85.5">
      <c r="A42" s="142" t="s">
        <v>236</v>
      </c>
      <c r="B42" s="68" t="s">
        <v>220</v>
      </c>
      <c r="C42" s="144" t="s">
        <v>57</v>
      </c>
      <c r="D42" s="143">
        <v>5</v>
      </c>
      <c r="E42" s="145"/>
      <c r="F42" s="72">
        <f t="shared" si="1"/>
        <v>0</v>
      </c>
      <c r="G42" s="143"/>
    </row>
    <row r="43" spans="1:7" ht="57">
      <c r="A43" s="142" t="s">
        <v>237</v>
      </c>
      <c r="B43" s="68" t="s">
        <v>221</v>
      </c>
      <c r="C43" s="144" t="s">
        <v>57</v>
      </c>
      <c r="D43" s="143">
        <v>1</v>
      </c>
      <c r="E43" s="145"/>
      <c r="F43" s="72">
        <f t="shared" si="1"/>
        <v>0</v>
      </c>
      <c r="G43" s="143"/>
    </row>
    <row r="44" spans="1:7" ht="28.5">
      <c r="A44" s="142" t="s">
        <v>238</v>
      </c>
      <c r="B44" s="68" t="s">
        <v>239</v>
      </c>
      <c r="C44" s="144" t="s">
        <v>45</v>
      </c>
      <c r="D44" s="143">
        <v>2</v>
      </c>
      <c r="E44" s="145"/>
      <c r="F44" s="72">
        <f t="shared" si="1"/>
        <v>0</v>
      </c>
      <c r="G44" s="143"/>
    </row>
    <row r="45" spans="1:7" ht="28.5">
      <c r="A45" s="142" t="s">
        <v>240</v>
      </c>
      <c r="B45" s="68" t="s">
        <v>222</v>
      </c>
      <c r="C45" s="144" t="s">
        <v>57</v>
      </c>
      <c r="D45" s="143">
        <v>2</v>
      </c>
      <c r="E45" s="145"/>
      <c r="F45" s="72">
        <f t="shared" si="1"/>
        <v>0</v>
      </c>
      <c r="G45" s="143"/>
    </row>
    <row r="46" spans="1:7" ht="28.5">
      <c r="A46" s="142" t="s">
        <v>129</v>
      </c>
      <c r="B46" s="68" t="s">
        <v>206</v>
      </c>
      <c r="C46" s="143"/>
      <c r="D46" s="144"/>
      <c r="E46" s="145"/>
      <c r="F46" s="72">
        <f t="shared" si="1"/>
        <v>0</v>
      </c>
      <c r="G46" s="143"/>
    </row>
    <row r="47" spans="1:7" ht="14.25">
      <c r="A47" s="142" t="s">
        <v>167</v>
      </c>
      <c r="B47" s="68" t="s">
        <v>208</v>
      </c>
      <c r="C47" s="143" t="s">
        <v>57</v>
      </c>
      <c r="D47" s="144">
        <v>10</v>
      </c>
      <c r="E47" s="145"/>
      <c r="F47" s="72">
        <f t="shared" si="1"/>
        <v>0</v>
      </c>
      <c r="G47" s="143"/>
    </row>
    <row r="48" spans="1:7" ht="14.25">
      <c r="A48" s="142" t="s">
        <v>168</v>
      </c>
      <c r="B48" s="68" t="s">
        <v>210</v>
      </c>
      <c r="C48" s="143" t="s">
        <v>57</v>
      </c>
      <c r="D48" s="144">
        <v>50</v>
      </c>
      <c r="E48" s="145"/>
      <c r="F48" s="72">
        <f t="shared" si="1"/>
        <v>0</v>
      </c>
      <c r="G48" s="143"/>
    </row>
    <row r="49" spans="1:7" ht="28.5">
      <c r="A49" s="142" t="s">
        <v>130</v>
      </c>
      <c r="B49" s="68" t="s">
        <v>211</v>
      </c>
      <c r="C49" s="143"/>
      <c r="D49" s="144"/>
      <c r="E49" s="145"/>
      <c r="F49" s="72">
        <f t="shared" si="1"/>
        <v>0</v>
      </c>
      <c r="G49" s="143"/>
    </row>
    <row r="50" spans="1:7" ht="14.25">
      <c r="A50" s="142" t="s">
        <v>169</v>
      </c>
      <c r="B50" s="68" t="s">
        <v>213</v>
      </c>
      <c r="C50" s="143" t="s">
        <v>57</v>
      </c>
      <c r="D50" s="144">
        <v>10</v>
      </c>
      <c r="E50" s="145"/>
      <c r="F50" s="72">
        <f t="shared" si="1"/>
        <v>0</v>
      </c>
      <c r="G50" s="143"/>
    </row>
    <row r="51" spans="1:7" ht="14.25">
      <c r="A51" s="142" t="s">
        <v>170</v>
      </c>
      <c r="B51" s="68" t="s">
        <v>215</v>
      </c>
      <c r="C51" s="143" t="s">
        <v>57</v>
      </c>
      <c r="D51" s="144">
        <v>50</v>
      </c>
      <c r="E51" s="145"/>
      <c r="F51" s="72">
        <f t="shared" si="1"/>
        <v>0</v>
      </c>
      <c r="G51" s="143"/>
    </row>
    <row r="52" spans="1:7" ht="42.75">
      <c r="A52" s="142">
        <v>4</v>
      </c>
      <c r="B52" s="68" t="s">
        <v>241</v>
      </c>
      <c r="C52" s="144"/>
      <c r="D52" s="143"/>
      <c r="E52" s="145"/>
      <c r="F52" s="72">
        <f aca="true" t="shared" si="2" ref="F52:F57">E52*D52</f>
        <v>0</v>
      </c>
      <c r="G52" s="143"/>
    </row>
    <row r="53" spans="1:7" ht="28.5">
      <c r="A53" s="142" t="s">
        <v>35</v>
      </c>
      <c r="B53" s="68" t="s">
        <v>242</v>
      </c>
      <c r="C53" s="144" t="s">
        <v>37</v>
      </c>
      <c r="D53" s="143">
        <v>1</v>
      </c>
      <c r="E53" s="145"/>
      <c r="F53" s="72">
        <f t="shared" si="2"/>
        <v>0</v>
      </c>
      <c r="G53" s="143"/>
    </row>
    <row r="54" spans="1:7" ht="28.5">
      <c r="A54" s="142" t="s">
        <v>38</v>
      </c>
      <c r="B54" s="68" t="s">
        <v>243</v>
      </c>
      <c r="C54" s="144" t="s">
        <v>37</v>
      </c>
      <c r="D54" s="143">
        <v>1</v>
      </c>
      <c r="E54" s="145"/>
      <c r="F54" s="72">
        <f t="shared" si="2"/>
        <v>0</v>
      </c>
      <c r="G54" s="143"/>
    </row>
    <row r="55" spans="1:7" ht="14.25">
      <c r="A55" s="142" t="s">
        <v>131</v>
      </c>
      <c r="B55" s="68" t="s">
        <v>244</v>
      </c>
      <c r="C55" s="144" t="s">
        <v>105</v>
      </c>
      <c r="D55" s="143">
        <v>2</v>
      </c>
      <c r="E55" s="145"/>
      <c r="F55" s="72">
        <f t="shared" si="2"/>
        <v>0</v>
      </c>
      <c r="G55" s="143"/>
    </row>
    <row r="56" spans="1:7" ht="14.25">
      <c r="A56" s="142" t="s">
        <v>132</v>
      </c>
      <c r="B56" s="68" t="s">
        <v>245</v>
      </c>
      <c r="C56" s="144" t="s">
        <v>105</v>
      </c>
      <c r="D56" s="143">
        <v>2</v>
      </c>
      <c r="E56" s="145"/>
      <c r="F56" s="72">
        <f t="shared" si="2"/>
        <v>0</v>
      </c>
      <c r="G56" s="143"/>
    </row>
    <row r="57" spans="1:7" ht="28.5">
      <c r="A57" s="142">
        <v>5</v>
      </c>
      <c r="B57" s="68" t="s">
        <v>246</v>
      </c>
      <c r="C57" s="144" t="s">
        <v>57</v>
      </c>
      <c r="D57" s="143">
        <v>1</v>
      </c>
      <c r="E57" s="145"/>
      <c r="F57" s="72">
        <f t="shared" si="2"/>
        <v>0</v>
      </c>
      <c r="G57" s="143"/>
    </row>
    <row r="58" spans="1:6" ht="15">
      <c r="A58" s="146"/>
      <c r="B58" s="130" t="s">
        <v>247</v>
      </c>
      <c r="C58" s="139"/>
      <c r="D58" s="140"/>
      <c r="E58" s="147"/>
      <c r="F58" s="148">
        <f>SUM(F10:F57)</f>
        <v>0</v>
      </c>
    </row>
  </sheetData>
  <sheetProtection/>
  <protectedRanges>
    <protectedRange sqref="E1:E65536" name="Obseg1"/>
  </protectedRanges>
  <printOptions/>
  <pageMargins left="0.984251968503937" right="0.1968503937007874" top="0.9448818897637796" bottom="0.7480314960629921" header="0.1968503937007874" footer="0.5905511811023623"/>
  <pageSetup horizontalDpi="600" verticalDpi="600" orientation="portrait" paperSize="9" r:id="rId1"/>
  <headerFooter alignWithMargins="0">
    <oddHeader>&amp;L&amp;"Times New Roman,Navadno"&amp;8&amp;A&amp;R&amp;"Courier New,Navadno"&amp;8&amp;F</oddHeader>
    <oddFooter>&amp;C&amp;"Courier New,Navadno"&amp;P/&amp;N</oddFooter>
  </headerFooter>
</worksheet>
</file>

<file path=xl/worksheets/sheet5.xml><?xml version="1.0" encoding="utf-8"?>
<worksheet xmlns="http://schemas.openxmlformats.org/spreadsheetml/2006/main" xmlns:r="http://schemas.openxmlformats.org/officeDocument/2006/relationships">
  <dimension ref="A2:IV21"/>
  <sheetViews>
    <sheetView showZeros="0" view="pageBreakPreview" zoomScale="120" zoomScaleSheetLayoutView="120" zoomScalePageLayoutView="0" workbookViewId="0" topLeftCell="A1">
      <selection activeCell="A1" sqref="A1:IV16384"/>
    </sheetView>
  </sheetViews>
  <sheetFormatPr defaultColWidth="10.796875" defaultRowHeight="15"/>
  <cols>
    <col min="1" max="1" width="6.5" style="80" customWidth="1"/>
    <col min="2" max="2" width="41.19921875" style="13" customWidth="1"/>
    <col min="3" max="3" width="5" style="14" customWidth="1"/>
    <col min="4" max="4" width="10.3984375" style="15" customWidth="1"/>
    <col min="5" max="5" width="10.19921875" style="15" customWidth="1"/>
    <col min="6" max="6" width="10.19921875" style="16" customWidth="1"/>
    <col min="7" max="230" width="9.09765625" style="16" customWidth="1"/>
    <col min="231" max="16384" width="10.69921875" style="17" customWidth="1"/>
  </cols>
  <sheetData>
    <row r="2" ht="14.25">
      <c r="B2" s="13" t="s">
        <v>0</v>
      </c>
    </row>
    <row r="3" ht="14.25">
      <c r="B3" s="13" t="s">
        <v>273</v>
      </c>
    </row>
    <row r="4" ht="15">
      <c r="B4" s="43" t="s">
        <v>248</v>
      </c>
    </row>
    <row r="5" spans="1:256" ht="15">
      <c r="A5" s="82"/>
      <c r="B5" s="43"/>
      <c r="C5" s="63"/>
      <c r="D5" s="47"/>
      <c r="E5" s="47"/>
      <c r="F5" s="48"/>
      <c r="IV5" s="16"/>
    </row>
    <row r="6" spans="1:256" ht="42.75">
      <c r="A6" s="101">
        <v>1</v>
      </c>
      <c r="B6" s="149" t="s">
        <v>249</v>
      </c>
      <c r="C6" s="150"/>
      <c r="D6" s="150"/>
      <c r="E6" s="151"/>
      <c r="F6" s="152"/>
      <c r="IV6" s="16"/>
    </row>
    <row r="7" spans="1:256" ht="14.25">
      <c r="A7" s="101"/>
      <c r="B7" s="149"/>
      <c r="C7" s="150"/>
      <c r="D7" s="150"/>
      <c r="E7" s="151"/>
      <c r="F7" s="152"/>
      <c r="IV7" s="16"/>
    </row>
    <row r="8" spans="1:256" ht="14.25">
      <c r="A8" s="101"/>
      <c r="B8" s="149" t="s">
        <v>250</v>
      </c>
      <c r="C8" s="150" t="s">
        <v>126</v>
      </c>
      <c r="D8" s="150">
        <v>150</v>
      </c>
      <c r="E8" s="153"/>
      <c r="F8" s="152">
        <f>D8*E8</f>
        <v>0</v>
      </c>
      <c r="IV8" s="16"/>
    </row>
    <row r="9" spans="1:256" ht="14.25">
      <c r="A9" s="101"/>
      <c r="B9" s="149" t="s">
        <v>251</v>
      </c>
      <c r="C9" s="150" t="s">
        <v>126</v>
      </c>
      <c r="D9" s="150">
        <v>40</v>
      </c>
      <c r="E9" s="153">
        <v>0</v>
      </c>
      <c r="F9" s="152">
        <f>D9*E9</f>
        <v>0</v>
      </c>
      <c r="IV9" s="16"/>
    </row>
    <row r="10" spans="1:256" ht="14.25">
      <c r="A10" s="101"/>
      <c r="B10" s="149"/>
      <c r="C10" s="150"/>
      <c r="D10" s="150"/>
      <c r="E10" s="153"/>
      <c r="F10" s="152"/>
      <c r="IV10" s="16"/>
    </row>
    <row r="11" spans="1:256" ht="28.5">
      <c r="A11" s="101">
        <v>2</v>
      </c>
      <c r="B11" s="149" t="s">
        <v>252</v>
      </c>
      <c r="C11" s="150" t="s">
        <v>26</v>
      </c>
      <c r="D11" s="150">
        <v>3</v>
      </c>
      <c r="E11" s="153">
        <v>0</v>
      </c>
      <c r="F11" s="152">
        <f>D11*E11</f>
        <v>0</v>
      </c>
      <c r="IV11" s="16"/>
    </row>
    <row r="12" spans="1:256" ht="14.25">
      <c r="A12" s="101"/>
      <c r="B12" s="149"/>
      <c r="C12" s="150"/>
      <c r="D12" s="150"/>
      <c r="E12" s="153"/>
      <c r="F12" s="152"/>
      <c r="IV12" s="16"/>
    </row>
    <row r="13" spans="1:256" ht="42.75">
      <c r="A13" s="101">
        <v>3</v>
      </c>
      <c r="B13" s="149" t="s">
        <v>665</v>
      </c>
      <c r="C13" s="150" t="s">
        <v>26</v>
      </c>
      <c r="D13" s="150">
        <v>3</v>
      </c>
      <c r="E13" s="153"/>
      <c r="F13" s="152">
        <f>D13*E13</f>
        <v>0</v>
      </c>
      <c r="IV13" s="16"/>
    </row>
    <row r="14" spans="1:256" ht="14.25">
      <c r="A14" s="101"/>
      <c r="B14" s="149"/>
      <c r="C14" s="150"/>
      <c r="D14" s="150"/>
      <c r="E14" s="153"/>
      <c r="F14" s="152"/>
      <c r="IV14" s="16"/>
    </row>
    <row r="15" spans="1:256" ht="42.75">
      <c r="A15" s="101">
        <v>4</v>
      </c>
      <c r="B15" s="149" t="s">
        <v>253</v>
      </c>
      <c r="C15" s="150" t="s">
        <v>26</v>
      </c>
      <c r="D15" s="150">
        <v>2</v>
      </c>
      <c r="E15" s="153">
        <v>0</v>
      </c>
      <c r="F15" s="152">
        <f>D15*E15</f>
        <v>0</v>
      </c>
      <c r="IV15" s="16"/>
    </row>
    <row r="16" spans="1:6" ht="14.25">
      <c r="A16" s="101"/>
      <c r="B16" s="149"/>
      <c r="C16" s="150"/>
      <c r="D16" s="150"/>
      <c r="E16" s="151"/>
      <c r="F16" s="154"/>
    </row>
    <row r="17" spans="1:6" ht="28.5">
      <c r="A17" s="155">
        <v>5</v>
      </c>
      <c r="B17" s="156" t="s">
        <v>254</v>
      </c>
      <c r="C17" s="150" t="s">
        <v>26</v>
      </c>
      <c r="D17" s="150">
        <v>1</v>
      </c>
      <c r="E17" s="153">
        <v>0</v>
      </c>
      <c r="F17" s="152">
        <f>D17*E17</f>
        <v>0</v>
      </c>
    </row>
    <row r="18" spans="1:6" ht="14.25">
      <c r="A18" s="155"/>
      <c r="B18" s="156"/>
      <c r="C18" s="150"/>
      <c r="D18" s="150"/>
      <c r="E18" s="153"/>
      <c r="F18" s="152"/>
    </row>
    <row r="19" spans="1:6" ht="28.5">
      <c r="A19" s="155">
        <v>6</v>
      </c>
      <c r="B19" s="156" t="s">
        <v>749</v>
      </c>
      <c r="C19" s="150" t="s">
        <v>26</v>
      </c>
      <c r="D19" s="150">
        <v>1</v>
      </c>
      <c r="E19" s="153"/>
      <c r="F19" s="152">
        <f>D19*E19</f>
        <v>0</v>
      </c>
    </row>
    <row r="20" spans="1:6" ht="14.25">
      <c r="A20" s="155"/>
      <c r="B20" s="156"/>
      <c r="C20" s="150"/>
      <c r="D20" s="150"/>
      <c r="E20" s="153"/>
      <c r="F20" s="152"/>
    </row>
    <row r="21" spans="1:6" ht="45">
      <c r="A21" s="96" t="s">
        <v>664</v>
      </c>
      <c r="B21" s="157" t="s">
        <v>750</v>
      </c>
      <c r="C21" s="150"/>
      <c r="D21" s="150"/>
      <c r="E21" s="158" t="s">
        <v>712</v>
      </c>
      <c r="F21" s="159">
        <f>SUM(F8:F20)</f>
        <v>0</v>
      </c>
    </row>
  </sheetData>
  <sheetProtection/>
  <protectedRanges>
    <protectedRange sqref="E1:E65536" name="Obseg1"/>
  </protectedRanges>
  <printOptions/>
  <pageMargins left="0.984251968503937" right="0.1968503937007874" top="0.9448818897637796" bottom="0.7480314960629921" header="0.1968503937007874" footer="0.5905511811023623"/>
  <pageSetup horizontalDpi="600" verticalDpi="600" orientation="portrait" paperSize="9" r:id="rId1"/>
  <headerFooter alignWithMargins="0">
    <oddHeader>&amp;L&amp;"Times New Roman,Navadno"&amp;8&amp;A&amp;R&amp;"Courier New,Navadno"&amp;8&amp;F</oddHeader>
    <oddFooter>&amp;C&amp;"Courier New,Navadno"&amp;P/&amp;N</oddFooter>
  </headerFooter>
</worksheet>
</file>

<file path=xl/worksheets/sheet6.xml><?xml version="1.0" encoding="utf-8"?>
<worksheet xmlns="http://schemas.openxmlformats.org/spreadsheetml/2006/main" xmlns:r="http://schemas.openxmlformats.org/officeDocument/2006/relationships">
  <dimension ref="A2:G18"/>
  <sheetViews>
    <sheetView showZeros="0" view="pageBreakPreview" zoomScale="120" zoomScaleSheetLayoutView="120" zoomScalePageLayoutView="0" workbookViewId="0" topLeftCell="A1">
      <selection activeCell="J10" sqref="J10"/>
    </sheetView>
  </sheetViews>
  <sheetFormatPr defaultColWidth="10.796875" defaultRowHeight="15"/>
  <cols>
    <col min="1" max="1" width="6.5" style="161" customWidth="1"/>
    <col min="2" max="2" width="41.19921875" style="162" customWidth="1"/>
    <col min="3" max="3" width="5" style="163" customWidth="1"/>
    <col min="4" max="4" width="10.3984375" style="164" customWidth="1"/>
    <col min="5" max="5" width="10.19921875" style="1" customWidth="1"/>
    <col min="6" max="6" width="10.19921875" style="169" customWidth="1"/>
    <col min="7" max="230" width="9.09765625" style="2" customWidth="1"/>
    <col min="231" max="16384" width="10.69921875" style="3" customWidth="1"/>
  </cols>
  <sheetData>
    <row r="2" ht="12.75">
      <c r="B2" s="162" t="s">
        <v>0</v>
      </c>
    </row>
    <row r="3" ht="12.75">
      <c r="B3" s="162" t="s">
        <v>273</v>
      </c>
    </row>
    <row r="4" ht="25.5">
      <c r="B4" s="165" t="s">
        <v>259</v>
      </c>
    </row>
    <row r="5" spans="1:6" s="2" customFormat="1" ht="12.75">
      <c r="A5" s="166"/>
      <c r="B5" s="165"/>
      <c r="C5" s="167"/>
      <c r="D5" s="168"/>
      <c r="E5" s="4"/>
      <c r="F5" s="170"/>
    </row>
    <row r="6" spans="1:6" s="2" customFormat="1" ht="12.75">
      <c r="A6" s="161" t="s">
        <v>4</v>
      </c>
      <c r="B6" s="162" t="s">
        <v>260</v>
      </c>
      <c r="C6" s="163"/>
      <c r="D6" s="164"/>
      <c r="E6" s="1"/>
      <c r="F6" s="169">
        <f>F18</f>
        <v>0</v>
      </c>
    </row>
    <row r="7" spans="1:6" s="2" customFormat="1" ht="12.75">
      <c r="A7" s="166"/>
      <c r="B7" s="165" t="s">
        <v>17</v>
      </c>
      <c r="C7" s="167"/>
      <c r="D7" s="168"/>
      <c r="E7" s="4"/>
      <c r="F7" s="170">
        <f>SUM(F6:F6)</f>
        <v>0</v>
      </c>
    </row>
    <row r="9" spans="1:6" ht="12.75">
      <c r="A9" s="166" t="s">
        <v>4</v>
      </c>
      <c r="B9" s="165" t="s">
        <v>260</v>
      </c>
      <c r="C9" s="166"/>
      <c r="D9" s="169"/>
      <c r="E9" s="160"/>
      <c r="F9" s="165"/>
    </row>
    <row r="10" spans="1:7" ht="38.25">
      <c r="A10" s="11">
        <v>1</v>
      </c>
      <c r="B10" s="5" t="s">
        <v>261</v>
      </c>
      <c r="C10" s="6" t="s">
        <v>126</v>
      </c>
      <c r="D10" s="7">
        <v>10</v>
      </c>
      <c r="E10" s="9"/>
      <c r="F10" s="8">
        <f aca="true" t="shared" si="0" ref="F10:F17">E10*D10</f>
        <v>0</v>
      </c>
      <c r="G10" s="7"/>
    </row>
    <row r="11" spans="1:7" ht="38.25">
      <c r="A11" s="11">
        <v>2</v>
      </c>
      <c r="B11" s="5" t="s">
        <v>262</v>
      </c>
      <c r="C11" s="6" t="s">
        <v>126</v>
      </c>
      <c r="D11" s="7">
        <v>10</v>
      </c>
      <c r="E11" s="9"/>
      <c r="F11" s="8">
        <f t="shared" si="0"/>
        <v>0</v>
      </c>
      <c r="G11" s="7"/>
    </row>
    <row r="12" spans="1:7" ht="12.75">
      <c r="A12" s="11">
        <v>3</v>
      </c>
      <c r="B12" s="5" t="s">
        <v>263</v>
      </c>
      <c r="C12" s="6" t="s">
        <v>126</v>
      </c>
      <c r="D12" s="7">
        <v>10</v>
      </c>
      <c r="E12" s="9"/>
      <c r="F12" s="8">
        <f t="shared" si="0"/>
        <v>0</v>
      </c>
      <c r="G12" s="7"/>
    </row>
    <row r="13" spans="1:7" ht="38.25">
      <c r="A13" s="11">
        <v>4</v>
      </c>
      <c r="B13" s="5" t="s">
        <v>264</v>
      </c>
      <c r="C13" s="6" t="s">
        <v>37</v>
      </c>
      <c r="D13" s="7">
        <v>2</v>
      </c>
      <c r="E13" s="9"/>
      <c r="F13" s="8">
        <f t="shared" si="0"/>
        <v>0</v>
      </c>
      <c r="G13" s="7"/>
    </row>
    <row r="14" spans="1:7" ht="38.25">
      <c r="A14" s="11">
        <v>5</v>
      </c>
      <c r="B14" s="5" t="s">
        <v>265</v>
      </c>
      <c r="C14" s="6" t="s">
        <v>37</v>
      </c>
      <c r="D14" s="7">
        <v>2</v>
      </c>
      <c r="E14" s="9"/>
      <c r="F14" s="8">
        <f t="shared" si="0"/>
        <v>0</v>
      </c>
      <c r="G14" s="7"/>
    </row>
    <row r="15" spans="1:7" ht="38.25">
      <c r="A15" s="11">
        <v>6</v>
      </c>
      <c r="B15" s="5" t="s">
        <v>266</v>
      </c>
      <c r="C15" s="6" t="s">
        <v>37</v>
      </c>
      <c r="D15" s="7">
        <v>4</v>
      </c>
      <c r="E15" s="9"/>
      <c r="F15" s="8">
        <f t="shared" si="0"/>
        <v>0</v>
      </c>
      <c r="G15" s="7"/>
    </row>
    <row r="16" spans="1:7" ht="63.75">
      <c r="A16" s="11">
        <v>7</v>
      </c>
      <c r="B16" s="5" t="s">
        <v>267</v>
      </c>
      <c r="C16" s="6" t="s">
        <v>37</v>
      </c>
      <c r="D16" s="7">
        <v>8</v>
      </c>
      <c r="E16" s="9"/>
      <c r="F16" s="8">
        <f t="shared" si="0"/>
        <v>0</v>
      </c>
      <c r="G16" s="7"/>
    </row>
    <row r="17" spans="1:7" ht="12.75">
      <c r="A17" s="11">
        <v>8</v>
      </c>
      <c r="B17" s="5" t="s">
        <v>268</v>
      </c>
      <c r="C17" s="6" t="s">
        <v>26</v>
      </c>
      <c r="D17" s="7">
        <v>1</v>
      </c>
      <c r="E17" s="9"/>
      <c r="F17" s="8">
        <f t="shared" si="0"/>
        <v>0</v>
      </c>
      <c r="G17" s="7"/>
    </row>
    <row r="18" spans="1:6" ht="12.75">
      <c r="A18" s="166"/>
      <c r="B18" s="165" t="s">
        <v>269</v>
      </c>
      <c r="C18" s="167"/>
      <c r="D18" s="168"/>
      <c r="E18" s="10"/>
      <c r="F18" s="170">
        <f>SUM(F10:F17)</f>
        <v>0</v>
      </c>
    </row>
  </sheetData>
  <sheetProtection/>
  <protectedRanges>
    <protectedRange sqref="E1:E18" name="Obseg1"/>
  </protectedRanges>
  <printOptions/>
  <pageMargins left="0.984251968503937" right="0.1968503937007874" top="0.9448818897637796" bottom="0.7480314960629921" header="0.1968503937007874" footer="0.5905511811023623"/>
  <pageSetup horizontalDpi="600" verticalDpi="600" orientation="portrait" paperSize="9" r:id="rId1"/>
  <headerFooter alignWithMargins="0">
    <oddHeader>&amp;L&amp;"Times New Roman,Navadno"&amp;8&amp;A&amp;R&amp;"Courier New,Navadno"&amp;8&amp;F</oddHeader>
    <oddFooter>&amp;C&amp;"Courier New,Navadno"&amp;P/&amp;N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Loti Windschnurer</dc:creator>
  <cp:keywords/>
  <dc:description/>
  <cp:lastModifiedBy>Nina Horvat</cp:lastModifiedBy>
  <cp:lastPrinted>2020-06-11T08:14:12Z</cp:lastPrinted>
  <dcterms:created xsi:type="dcterms:W3CDTF">2019-06-20T09:34:42Z</dcterms:created>
  <dcterms:modified xsi:type="dcterms:W3CDTF">2020-12-10T08:52:13Z</dcterms:modified>
  <cp:category/>
  <cp:version/>
  <cp:contentType/>
  <cp:contentStatus/>
</cp:coreProperties>
</file>