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10" activeTab="0"/>
  </bookViews>
  <sheets>
    <sheet name="rekapitulacija" sheetId="1" r:id="rId1"/>
    <sheet name="popis del" sheetId="2" r:id="rId2"/>
  </sheets>
  <definedNames>
    <definedName name="Excel_BuiltIn_Print_Area" localSheetId="1">'popis del'!$A$2:$G$102</definedName>
    <definedName name="_xlnm.Print_Area" localSheetId="1">'popis del'!$A$1:$G$169</definedName>
  </definedNames>
  <calcPr fullCalcOnLoad="1"/>
</workbook>
</file>

<file path=xl/sharedStrings.xml><?xml version="1.0" encoding="utf-8"?>
<sst xmlns="http://schemas.openxmlformats.org/spreadsheetml/2006/main" count="404" uniqueCount="197">
  <si>
    <t>objekt:</t>
  </si>
  <si>
    <t>NADSTREŠEK PRED MRLIŠKIMI VEŽICAMI</t>
  </si>
  <si>
    <t>investitor:</t>
  </si>
  <si>
    <t>ŽALE JAVNO PODJETJE, d.o.o.</t>
  </si>
  <si>
    <t xml:space="preserve">A </t>
  </si>
  <si>
    <t>GRADBENA DELA</t>
  </si>
  <si>
    <t xml:space="preserve">A1 </t>
  </si>
  <si>
    <t>PREDDELA IN RAZNA DELA SKUPAJ</t>
  </si>
  <si>
    <t xml:space="preserve">A2 </t>
  </si>
  <si>
    <t>RUŠITVE</t>
  </si>
  <si>
    <t xml:space="preserve">A3 </t>
  </si>
  <si>
    <t>ZEMELJSKA DELA</t>
  </si>
  <si>
    <t xml:space="preserve">A4 </t>
  </si>
  <si>
    <t xml:space="preserve">ARMIRANO-BETONSKA DELA </t>
  </si>
  <si>
    <t>A5</t>
  </si>
  <si>
    <t>TESARSKA DELA</t>
  </si>
  <si>
    <t>A6</t>
  </si>
  <si>
    <t>ZIDARSKA DELA</t>
  </si>
  <si>
    <t>GRADBENA DELA SKUPAJ:</t>
  </si>
  <si>
    <t>B./</t>
  </si>
  <si>
    <t>OBRTNIŠKA DELA</t>
  </si>
  <si>
    <t>B1</t>
  </si>
  <si>
    <t>KLEPARSKA DELA</t>
  </si>
  <si>
    <t>B2</t>
  </si>
  <si>
    <t>KLJUČAVNIČARSKA IN PASARSKA DELA</t>
  </si>
  <si>
    <t>B3</t>
  </si>
  <si>
    <t>MIZARSKA DELA</t>
  </si>
  <si>
    <t>B4</t>
  </si>
  <si>
    <t>KAMNOSEŠKA DELA</t>
  </si>
  <si>
    <t>B5</t>
  </si>
  <si>
    <t>STEKLARSKA DELA</t>
  </si>
  <si>
    <t>OBRTNIŠKA DELA SKUPAJ:</t>
  </si>
  <si>
    <t>GRADBENA IN OBRTNIŠKA DELA SKUPAJ:</t>
  </si>
  <si>
    <t>Vsi projekti z načrti in vsemi grafičnimi prilogami, kot tudi ves tekstovni del, vsa poročila in vsi opisi ter sheme so sestavni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</si>
  <si>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 xml:space="preserve">Izdelavo ponudb in izvedbo projekta je potrebno izdelati skladno z načrtom. Načrt je potrebno upoštevati v celoti (risbe, opisi in popisi). </t>
  </si>
  <si>
    <t>V primeru tiskarskih napak in morebitnih neskladij v projektu, je ponudnik ali izvajalec dolžan na to opozoriti odgovornega projektanta.</t>
  </si>
  <si>
    <t>Ponudnik ali izvajalec je dolžan pred pričetkom del pregledati dokumentacijo in opozoriti na morebitno tehnično pomanjkljivost izvedbenih detajlov, risb, opisov ali popisov. Predloge potrdita odgovorni projektant in investitor.</t>
  </si>
  <si>
    <t>V sklop izvajalčeve ponudbe sodijo vsi montažni načrti, ki jih pred izvedbo glede tehnične pravilnosti, zahtevane kakovosti in izgleda potrdi odgovorni projektant.</t>
  </si>
  <si>
    <t xml:space="preserve">  </t>
  </si>
  <si>
    <t>Kjer ni opredeljenega izvedbenega industrijskega detajla ali izdelka, ga mora izvajalec pred izvedbo predstaviti, izbor potrdita odgovorni projektant in investitor.</t>
  </si>
  <si>
    <t>V ceni pogodbenih postavke je zajeti:</t>
  </si>
  <si>
    <t>Ves osnovni in pomožni material, vse prenose in transporte, finalno obdelavo, vse za gotove izvedene in vgrajene elemente oziroma materiale.</t>
  </si>
  <si>
    <t>A./</t>
  </si>
  <si>
    <t>poz.</t>
  </si>
  <si>
    <t>opis dela oz. dobave</t>
  </si>
  <si>
    <t>ME</t>
  </si>
  <si>
    <t>količina</t>
  </si>
  <si>
    <t>cena/enoto</t>
  </si>
  <si>
    <t>skupaj</t>
  </si>
  <si>
    <t>PREDDELA IN RAZNA DELA</t>
  </si>
  <si>
    <t xml:space="preserve">1 </t>
  </si>
  <si>
    <t>Zavarovanje gradbišča v času gradnje: gradbiščne ograje dolžine cca 150m1, označba gradbišča, ureditev koridorjev transporta in začasne deponije. Vsi elementi zavarovanja se po končanih delih odstranijo.</t>
  </si>
  <si>
    <t>kpl</t>
  </si>
  <si>
    <t>2</t>
  </si>
  <si>
    <t>Zaščita površin v času adaptacije: tlaki, stene, stropi, zasteklitve, nepomična oprema... z odstranitvijo le te skupaj z odpadki in odvozom na stalno deponijo, s plačilom takse.</t>
  </si>
  <si>
    <t>3</t>
  </si>
  <si>
    <t xml:space="preserve">Izvedba protiprašne zaščite proti obstoječim prostorom ki se ne obdelujejo, z začasnimi stenami in oblogami iz OSB oziroma mavčnih plošč in PE folijo. </t>
  </si>
  <si>
    <t>m2</t>
  </si>
  <si>
    <t>4</t>
  </si>
  <si>
    <t>Vsi pomični in nepomični delovni odri, potrebni za vsa gradbena in obrtniška dela, za vse čas gradnje, z vsemi eventualno potrebnimi prestavitvami, podiranji in ponovnimi postavitvami odrov. Bruto površina prostorov cca 200m2. Delo na višini do 5m.</t>
  </si>
  <si>
    <t>5</t>
  </si>
  <si>
    <t>Izdelava kompletne PID dokumentacije izvedenih del, po vrisanih spremembah v načrtih PZI ki jih pripravi izvajalec. PID dokumentacija v 3 izvodih.</t>
  </si>
  <si>
    <t xml:space="preserve">6 </t>
  </si>
  <si>
    <t>Geodetska izmera in zakoličba novih elementov.</t>
  </si>
  <si>
    <t>7</t>
  </si>
  <si>
    <t>Razna dodatna in nepredvidena dela, Ocena.</t>
  </si>
  <si>
    <t>R</t>
  </si>
  <si>
    <t>OP: V ceni vseh rušitev je zajeti odvoz ruševin na stalno deponijo s plačilom takse.</t>
  </si>
  <si>
    <t>Odstranitev dela korita za cvetje.</t>
  </si>
  <si>
    <t>1a</t>
  </si>
  <si>
    <t>odstranitev zemljine in zasaditve</t>
  </si>
  <si>
    <t>m3</t>
  </si>
  <si>
    <t>1b</t>
  </si>
  <si>
    <t>odrez betona stene okroglega korita, debeline 20-30cm.</t>
  </si>
  <si>
    <t>m1</t>
  </si>
  <si>
    <t xml:space="preserve">1c </t>
  </si>
  <si>
    <t>rušenje betona, z odrezom na segmente primerne za transport</t>
  </si>
  <si>
    <t>1d</t>
  </si>
  <si>
    <t>odstranitev obrob, podkonstrukcij, mask....</t>
  </si>
  <si>
    <t xml:space="preserve">2 </t>
  </si>
  <si>
    <t xml:space="preserve">Rušenje kamnitega tlaka s podlogo. Kamen debeline do 5cm, z lepilom oz malto, vključno z betonsko podlogo, debeline do 20cm. Kamen se odstrani v rastru plošč, z odrezom betonske podlage, akr je vse zajeti v ceni postavke. </t>
  </si>
  <si>
    <t>2a</t>
  </si>
  <si>
    <t>lokalne odstranitve tlaka na ploščadi pred dvorano</t>
  </si>
  <si>
    <t>2b</t>
  </si>
  <si>
    <t>površinska odstranitve tlaka pred vežicami</t>
  </si>
  <si>
    <t xml:space="preserve">3 </t>
  </si>
  <si>
    <t>Odstranitev drobne opreme, označb, košev....</t>
  </si>
  <si>
    <t>Razne rušitve in odstranitve.</t>
  </si>
  <si>
    <t>4a</t>
  </si>
  <si>
    <t>KV</t>
  </si>
  <si>
    <t>ur</t>
  </si>
  <si>
    <t>4b</t>
  </si>
  <si>
    <t>PK</t>
  </si>
  <si>
    <t>4c</t>
  </si>
  <si>
    <t>NK</t>
  </si>
  <si>
    <t xml:space="preserve">5 </t>
  </si>
  <si>
    <t>Vrtanje betona za vgradnjo sider globine 20cm, z zalitjem le teh z ekspanzinjsko maso.</t>
  </si>
  <si>
    <t>kos</t>
  </si>
  <si>
    <t>Razne rušitve betonov, pozidav, podog....</t>
  </si>
  <si>
    <t xml:space="preserve">7 </t>
  </si>
  <si>
    <t>RUŠITVE SKUPAJ</t>
  </si>
  <si>
    <t>OP: V ceni vseh rušitev je zajeti odvoz ruševin na gradbiščno deponijo.</t>
  </si>
  <si>
    <t>Ročni in strojni Izkop jam za temelje , globine do 1m.</t>
  </si>
  <si>
    <t>Planiranje in utrjevanje dna izkopa do predpisane trdnosti.</t>
  </si>
  <si>
    <t>Zasip za temelji, z izkopanim materialom.</t>
  </si>
  <si>
    <t xml:space="preserve">4 </t>
  </si>
  <si>
    <t>Nakladanje in odvoz odvečnega materiala od izkopov v javno deponijo, oddaljeno do 10 km, s planiranjem na odlagališču in plačilom takse. Količina v raščenem stanju.</t>
  </si>
  <si>
    <t>Ureditev obstoječe zelenice, po posegih, humusiranje, planiranje in zatravitev pasu širine 1m.</t>
  </si>
  <si>
    <t>Humusiranje in zasaditev korita, s sezonskim cvetjem in grmovnicami, po dogovoru z naročnikom.</t>
  </si>
  <si>
    <t>ZEMELJSKA DELA SKUPAJ:</t>
  </si>
  <si>
    <t>opis dela oz.dobave</t>
  </si>
  <si>
    <t>enota</t>
  </si>
  <si>
    <t>Dobava in vgradnja podložnega betona, kvalitete C 12/15</t>
  </si>
  <si>
    <t>nearmiran podložni beton pod temelji (točkovni temelji in temeljne grede, talne plošče), debeline 10cm</t>
  </si>
  <si>
    <t>Dobava in vgradnja betona, kvalitete C 25/30 v nevidne konstrukcije</t>
  </si>
  <si>
    <t>točkovni temelji preseka 0,20-0,30 m3/m2-m1</t>
  </si>
  <si>
    <t xml:space="preserve">Dobava in vgradnja betona, kvalitete C 25/30 v vidne konstrukcije, kvaliteta opaža VB3. </t>
  </si>
  <si>
    <t>Izvajalec je dolžan na lastne stroške sanirati nepravilnosti izvedbe vidnih betonov, z vsemi potrebnimi brušenji, kitanji in premazi. Vsi vogali brez trikotne letvice, minimalno posneti.</t>
  </si>
  <si>
    <t>3a</t>
  </si>
  <si>
    <t>dobetoniranje krožnega AB korita, preseka od 0,12-0,20m3/m2.m1</t>
  </si>
  <si>
    <t>Dobava, obdelava, polaganje in armature.</t>
  </si>
  <si>
    <t>kg</t>
  </si>
  <si>
    <t>Razna zalitja in obbetoniranja ob prebojih, prehodih...beton C25/30</t>
  </si>
  <si>
    <t>ARMIRANO-BETONSKA DELA SKUPAJ</t>
  </si>
  <si>
    <t>Opaži nevidnih konstrukcij</t>
  </si>
  <si>
    <t xml:space="preserve">1a </t>
  </si>
  <si>
    <t>Opaž točkovnih temeljev</t>
  </si>
  <si>
    <t>Opaži vidnih konstrukcij VB3</t>
  </si>
  <si>
    <t>opaž dobetoniranja betonskega okroglega korita.</t>
  </si>
  <si>
    <t>Opaž škatel za prehode v AB kosntrukcijah.</t>
  </si>
  <si>
    <t xml:space="preserve">A5 </t>
  </si>
  <si>
    <t>TESARSKA DELA SKUPAJ:</t>
  </si>
  <si>
    <t xml:space="preserve">Grobi in fini omet dobetonirane konstrukcije, kot podloga za oblaganje s kamnom, v polkrožni obliki za plošče 40/70/2cm. </t>
  </si>
  <si>
    <t xml:space="preserve">Zidarska pomoč pri obrtniških delih </t>
  </si>
  <si>
    <t xml:space="preserve">2b </t>
  </si>
  <si>
    <t xml:space="preserve">2c </t>
  </si>
  <si>
    <t>Dobava in vgradnja INOX kotnikov, proflov, obrob, konzol instalacij.</t>
  </si>
  <si>
    <t xml:space="preserve">A6 </t>
  </si>
  <si>
    <t>ZIDARSKA DELA SKUPAJ:</t>
  </si>
  <si>
    <t xml:space="preserve">B  </t>
  </si>
  <si>
    <t xml:space="preserve">B1  </t>
  </si>
  <si>
    <t>Izdelava, dobava in montaža obrob iz alu pločevine, debeline min 1mm, v barvi v RAL-u po izboru projektanta, z vsemi odkapi,m zaključki in tesnjenji, z vso potrebno podkosnstrukcijo.</t>
  </si>
  <si>
    <t>obroba spoja nadstrešnice in steno poslovilne dvorane rš do 75cm.</t>
  </si>
  <si>
    <t xml:space="preserve">1b </t>
  </si>
  <si>
    <t>obroba roba nadstrešnic, po detajlu, dim cca 120x20mm.</t>
  </si>
  <si>
    <t>1b1</t>
  </si>
  <si>
    <t>radij 13m</t>
  </si>
  <si>
    <t>1b2</t>
  </si>
  <si>
    <t>radij 18,5m</t>
  </si>
  <si>
    <t>1b3</t>
  </si>
  <si>
    <t>Radij 4,4m</t>
  </si>
  <si>
    <t>Popravila obstoječih obrob, kap, mask....</t>
  </si>
  <si>
    <t>drobni material</t>
  </si>
  <si>
    <t>KLEPARSKA DELA SKUPAJ:</t>
  </si>
  <si>
    <t xml:space="preserve">B2 </t>
  </si>
  <si>
    <t>Izdelava, dobava in montaža nosilnih jeklenih konstrukcij, kvaliteta jekla S235. Konstrukcija nadstreška.</t>
  </si>
  <si>
    <r>
      <t xml:space="preserve">Finalna obdelava AKZ: C3 (srednja), kategorija korozivnosti: lm3, zahtevana trajnost zaščite: H (več kot 15 let), </t>
    </r>
    <r>
      <rPr>
        <sz val="10"/>
        <rFont val="Arial"/>
        <family val="2"/>
      </rPr>
      <t>čiščenje: St 2 (temeljito ročno in strojno čiščenje)</t>
    </r>
    <r>
      <rPr>
        <sz val="10"/>
        <rFont val="Arial"/>
        <family val="2"/>
      </rPr>
      <t>, opis površine po čiščenju: Wa 2; Obdelava 200μm; prvi nanos epoksi VB (kot, npr.: 2x Hemdur) 160μm; drugi nanos poliuretan VB (kot, npr.: 2x Hemuthane Enamel) 40μm</t>
    </r>
  </si>
  <si>
    <t>okrogli stebri 219,1/6,3mm</t>
  </si>
  <si>
    <t>okrogli jekleni nosilci 244,5/8mm</t>
  </si>
  <si>
    <t>jekleni nosilci T profila</t>
  </si>
  <si>
    <t xml:space="preserve">1d </t>
  </si>
  <si>
    <t>obroba L profila</t>
  </si>
  <si>
    <t>1e</t>
  </si>
  <si>
    <t>priključne pločevine in dekorativne obloge</t>
  </si>
  <si>
    <t xml:space="preserve">1f </t>
  </si>
  <si>
    <t>drobni in sidrni material</t>
  </si>
  <si>
    <t>Izdelava, dobava in montaža nosilnih jeklenih konstrukcij, kvaliteta jekla S235. Konzole klopi..</t>
  </si>
  <si>
    <r>
      <t xml:space="preserve">Finalna obdelava AKZ: C3 (srednja), kategorija korozivnosti: lm3, zahtevana trajnost zaščite: H (več kot 15 let), </t>
    </r>
    <r>
      <rPr>
        <sz val="10"/>
        <rFont val="Arial"/>
        <family val="2"/>
      </rPr>
      <t>čiščenje: St 2 (temeljito ročno in strojno čiščenje)</t>
    </r>
    <r>
      <rPr>
        <sz val="10"/>
        <rFont val="Arial"/>
        <family val="2"/>
      </rPr>
      <t>, opis površine po čiščenju: Wa 2; Obdelava 200μm; prvi nanos epoksi VB (kot, npr.: 2x Hemdur 18500) 160μm; drugi nanos poliuretan VB (kot, npr.: 2x Hemuthane Enamel 58510) 40μm</t>
    </r>
  </si>
  <si>
    <t>L profili 60x60x520mm</t>
  </si>
  <si>
    <t>KLJUČAVNIČARSKA IN PASARSKA DELA SKUPAJ:</t>
  </si>
  <si>
    <t xml:space="preserve">B3   </t>
  </si>
  <si>
    <t>1</t>
  </si>
  <si>
    <t>Izdelava, dobava in vgradnja oblog klopi iz masivnih hrastovih letev 13x6x200cm, polkrožne tlorisne oblike, pritrjenih z INOX imbus vijaki. Les globinsko impregniran.</t>
  </si>
  <si>
    <t>Polmer klopi 1,6m, širine 45cm</t>
  </si>
  <si>
    <t>MIZARSKA DELA SKUPAJ:</t>
  </si>
  <si>
    <t>Izdelava, dobava in montaža kamnitih oblog korita za cvetje, izgleda kot obstoječi kamen - tonalit, z lepljenjem in sidranjem v pdolago, brez fug, z napravo brezbarvne impregnacije.</t>
  </si>
  <si>
    <t>kamnite plošče 40x70x2cm.</t>
  </si>
  <si>
    <t>police 40x120x5cm</t>
  </si>
  <si>
    <t>Izdelava, dobava in montaža kamnitih oblog tlaka, kamen kot obstoječi, v debelini 3cm, v različnih dimenzijah, kot obstoječe tlakovanje, z vstavljenimi pasovi in plošačmi temnejšega kamna, kot obstoječe tlakovanje. Polaganje v betonsko podlago debeline 15cm, ki jo je zajeti v ceni. Tlak niveliran na obstoječi tlak, z izvedbo dilatacije na stiku novo/staro.</t>
  </si>
  <si>
    <t>Oblaganje/krpanje površin po 3m2.</t>
  </si>
  <si>
    <t>oblaganje tlaka pred vežicami, pasovi 2,5m.</t>
  </si>
  <si>
    <t>Lokalna popravila obstoječega kamnitega tlaka. Niveliranje prehodov, izvedba dilatacij...Krpanje poškodb, fugiranje, brušenje, naprava brezbarvne nedrseče impregnacije.</t>
  </si>
  <si>
    <t>KAMNOSEŠKA DELA SKUPAJ:</t>
  </si>
  <si>
    <t>Izdelava, dobava in vgardnja steklene obloge ločnih streh nadstreška, iz lepljenega stekla 5+5mm, z vmesno folijo za zaščito pred soncem, po izboru projektanta - zaščita prehoda 80/100 sončnih žarkov, oz stop sol stekla ali podobno. Steklo fiksirano z alu prfili, prašno barvani v RAL-u po izboru projektanta, s pritrjevanjem v nosilno jeklenom konstrukcijo. Po dolžini se plošče prekrivajo prez profilov. Plošče po robovih konično prirezane glede na lokacijo, po načrtu polaganja. Steklo ustrezno certificirano za stekelne nadstreške.</t>
  </si>
  <si>
    <t>nadstrešek pred dvorano</t>
  </si>
  <si>
    <t>nadstrešek pred vežicami</t>
  </si>
  <si>
    <t>STEKLARSKA  DELA SKUPAJ:</t>
  </si>
  <si>
    <t>REKAPITULACIJA</t>
  </si>
  <si>
    <t>OPIS</t>
  </si>
  <si>
    <t>SKUPNA PONUDBENA VREDNOST
V EUR brez DDV</t>
  </si>
  <si>
    <t>V/Na __________________, dne ____________</t>
  </si>
  <si>
    <t>_________________________</t>
  </si>
  <si>
    <t>Žig ponudnika:</t>
  </si>
  <si>
    <t>(naziv ponudnika)</t>
  </si>
  <si>
    <t>(ime in priimek ter  podpis odgovorne osebe)</t>
  </si>
  <si>
    <t>ŠT. JAVNEGA NAROČILA: ŽALE-30/18</t>
  </si>
  <si>
    <t>Nadstrešek nad mrliškimi vežicami</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</si>
</sst>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 _S_I_T_-;_-@_-"/>
    <numFmt numFmtId="165" formatCode="#,##0.00\ [$€-424];[Red]\-#,##0.00\ [$€-424]"/>
    <numFmt numFmtId="166" formatCode="#,##0.00&quot; €&quot;"/>
    <numFmt numFmtId="167" formatCode="#,##0.0000"/>
  </numFmts>
  <fonts count="52">
    <font>
      <sz val="11"/>
      <name val="Arial Narrow CE"/>
      <family val="2"/>
    </font>
    <font>
      <sz val="10"/>
      <name val="Arial"/>
      <family val="0"/>
    </font>
    <font>
      <sz val="11"/>
      <color indexed="8"/>
      <name val="Arial"/>
      <family val="2"/>
    </font>
    <font>
      <sz val="11"/>
      <color indexed="17"/>
      <name val="Calibri"/>
      <family val="2"/>
    </font>
    <font>
      <sz val="10"/>
      <name val="Times New Roman CE"/>
      <family val="1"/>
    </font>
    <font>
      <sz val="10"/>
      <name val="Arial CE"/>
      <family val="2"/>
    </font>
    <font>
      <sz val="10"/>
      <color indexed="8"/>
      <name val="Cambria"/>
      <family val="1"/>
    </font>
    <font>
      <sz val="11"/>
      <name val="Arial Narrow"/>
      <family val="2"/>
    </font>
    <font>
      <b/>
      <sz val="11"/>
      <name val="Arial Narrow"/>
      <family val="2"/>
    </font>
    <font>
      <sz val="11"/>
      <color indexed="18"/>
      <name val="Arial Narrow"/>
      <family val="2"/>
    </font>
    <font>
      <sz val="11"/>
      <color indexed="8"/>
      <name val="Arial Narrow"/>
      <family val="2"/>
    </font>
    <font>
      <b/>
      <sz val="11"/>
      <color indexed="8"/>
      <name val="Arial Narrow"/>
      <family val="2"/>
    </font>
    <font>
      <b/>
      <sz val="11"/>
      <name val="Tahoma"/>
      <family val="2"/>
    </font>
    <font>
      <sz val="11"/>
      <name val="Tahoma"/>
      <family val="2"/>
    </font>
    <font>
      <b/>
      <sz val="12"/>
      <name val="Tahoma"/>
      <family val="2"/>
    </font>
    <font>
      <sz val="12"/>
      <name val="Tahoma"/>
      <family val="2"/>
    </font>
    <font>
      <sz val="14"/>
      <name val="Tahoma"/>
      <family val="2"/>
    </font>
    <font>
      <sz val="11"/>
      <color indexed="8"/>
      <name val="Calibri"/>
      <family val="2"/>
    </font>
    <font>
      <sz val="11"/>
      <color indexed="9"/>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4"/>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00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thin"/>
    </border>
    <border>
      <left style="thin"/>
      <right style="medium"/>
      <top style="medium"/>
      <bottom style="thin"/>
    </border>
    <border>
      <left style="medium"/>
      <right/>
      <top/>
      <bottom style="medium"/>
    </border>
    <border>
      <left style="thin"/>
      <right style="medium"/>
      <top style="thin"/>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2" fillId="0" borderId="0">
      <alignment/>
      <protection/>
    </xf>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2" fillId="0" borderId="0">
      <alignment/>
      <protection/>
    </xf>
    <xf numFmtId="0" fontId="37" fillId="27" borderId="1" applyNumberFormat="0" applyAlignment="0" applyProtection="0"/>
    <xf numFmtId="0" fontId="3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1" borderId="1" applyNumberFormat="0" applyAlignment="0" applyProtection="0"/>
    <xf numFmtId="0" fontId="45" fillId="0" borderId="6" applyNumberFormat="0" applyFill="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6" fillId="32" borderId="0" applyNumberFormat="0" applyBorder="0" applyAlignment="0" applyProtection="0"/>
    <xf numFmtId="0" fontId="5" fillId="0" borderId="0">
      <alignment/>
      <protection/>
    </xf>
    <xf numFmtId="0" fontId="2" fillId="0" borderId="0">
      <alignment/>
      <protection/>
    </xf>
    <xf numFmtId="0" fontId="0" fillId="33" borderId="7" applyNumberFormat="0" applyFont="0" applyAlignment="0" applyProtection="0"/>
    <xf numFmtId="0" fontId="6" fillId="0" borderId="0">
      <alignment vertical="top" wrapText="1"/>
      <protection/>
    </xf>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164" fontId="0" fillId="0" borderId="0" applyFill="0" applyBorder="0" applyAlignment="0" applyProtection="0"/>
    <xf numFmtId="0" fontId="50" fillId="0" borderId="0" applyNumberFormat="0" applyFill="0" applyBorder="0" applyAlignment="0" applyProtection="0"/>
  </cellStyleXfs>
  <cellXfs count="145">
    <xf numFmtId="0" fontId="0" fillId="0" borderId="0" xfId="0" applyAlignment="1">
      <alignment/>
    </xf>
    <xf numFmtId="0" fontId="7" fillId="0" borderId="0" xfId="0" applyFont="1" applyAlignment="1" applyProtection="1">
      <alignment vertical="top"/>
      <protection/>
    </xf>
    <xf numFmtId="49" fontId="7" fillId="0" borderId="0" xfId="0" applyNumberFormat="1" applyFont="1" applyAlignment="1" applyProtection="1">
      <alignment horizontal="left" vertical="top"/>
      <protection/>
    </xf>
    <xf numFmtId="0" fontId="7" fillId="0" borderId="0" xfId="0" applyFont="1" applyAlignment="1" applyProtection="1">
      <alignment horizontal="justify" vertical="top"/>
      <protection/>
    </xf>
    <xf numFmtId="0" fontId="7" fillId="0" borderId="0" xfId="0" applyFont="1" applyAlignment="1" applyProtection="1">
      <alignment horizontal="center" vertical="top"/>
      <protection/>
    </xf>
    <xf numFmtId="4" fontId="7" fillId="0" borderId="0" xfId="0" applyNumberFormat="1" applyFont="1" applyAlignment="1" applyProtection="1">
      <alignment vertical="top"/>
      <protection/>
    </xf>
    <xf numFmtId="165" fontId="7" fillId="0" borderId="0" xfId="0" applyNumberFormat="1" applyFont="1" applyAlignment="1" applyProtection="1">
      <alignment vertical="top"/>
      <protection/>
    </xf>
    <xf numFmtId="0" fontId="7" fillId="0" borderId="0" xfId="0" applyFont="1" applyAlignment="1" applyProtection="1">
      <alignment horizontal="left" vertical="top" wrapText="1"/>
      <protection/>
    </xf>
    <xf numFmtId="49" fontId="8" fillId="0" borderId="0" xfId="0" applyNumberFormat="1" applyFont="1" applyAlignment="1" applyProtection="1">
      <alignment horizontal="left" vertical="top"/>
      <protection/>
    </xf>
    <xf numFmtId="0" fontId="8" fillId="0" borderId="0" xfId="0" applyFont="1" applyFill="1" applyBorder="1" applyAlignment="1" applyProtection="1">
      <alignment horizontal="justify" vertical="top" wrapText="1"/>
      <protection/>
    </xf>
    <xf numFmtId="0" fontId="8" fillId="0" borderId="0" xfId="0" applyFont="1" applyAlignment="1" applyProtection="1">
      <alignment horizontal="center" vertical="top" wrapText="1"/>
      <protection/>
    </xf>
    <xf numFmtId="4" fontId="8" fillId="0" borderId="0" xfId="0" applyNumberFormat="1" applyFont="1" applyAlignment="1" applyProtection="1">
      <alignment horizontal="left" vertical="top"/>
      <protection/>
    </xf>
    <xf numFmtId="165" fontId="8" fillId="0" borderId="0" xfId="0" applyNumberFormat="1" applyFont="1" applyAlignment="1" applyProtection="1">
      <alignment horizontal="left" vertical="top"/>
      <protection/>
    </xf>
    <xf numFmtId="165" fontId="8" fillId="0" borderId="0" xfId="0" applyNumberFormat="1" applyFont="1" applyAlignment="1" applyProtection="1">
      <alignment horizontal="right" vertical="top"/>
      <protection/>
    </xf>
    <xf numFmtId="0" fontId="8" fillId="0" borderId="0" xfId="0" applyFont="1" applyAlignment="1" applyProtection="1">
      <alignment horizontal="left" vertical="top" wrapText="1"/>
      <protection/>
    </xf>
    <xf numFmtId="0" fontId="7" fillId="0" borderId="0" xfId="0" applyFont="1" applyBorder="1" applyAlignment="1" applyProtection="1">
      <alignment vertical="top"/>
      <protection/>
    </xf>
    <xf numFmtId="49" fontId="7" fillId="0" borderId="0" xfId="0" applyNumberFormat="1" applyFont="1" applyBorder="1" applyAlignment="1" applyProtection="1">
      <alignment horizontal="left" vertical="top"/>
      <protection/>
    </xf>
    <xf numFmtId="0" fontId="7" fillId="0" borderId="0" xfId="0" applyFont="1" applyBorder="1" applyAlignment="1" applyProtection="1">
      <alignment horizontal="justify" vertical="top"/>
      <protection/>
    </xf>
    <xf numFmtId="0" fontId="7" fillId="0" borderId="0" xfId="0" applyFont="1" applyBorder="1" applyAlignment="1" applyProtection="1">
      <alignment horizontal="center" vertical="top"/>
      <protection/>
    </xf>
    <xf numFmtId="4" fontId="7" fillId="0" borderId="0" xfId="0" applyNumberFormat="1" applyFont="1" applyBorder="1" applyAlignment="1" applyProtection="1">
      <alignment vertical="top"/>
      <protection/>
    </xf>
    <xf numFmtId="165" fontId="7" fillId="0" borderId="0" xfId="0" applyNumberFormat="1" applyFont="1" applyBorder="1" applyAlignment="1" applyProtection="1">
      <alignment vertical="top"/>
      <protection/>
    </xf>
    <xf numFmtId="0" fontId="7" fillId="0" borderId="0" xfId="0" applyFont="1" applyFill="1" applyBorder="1" applyAlignment="1" applyProtection="1">
      <alignment vertical="top"/>
      <protection/>
    </xf>
    <xf numFmtId="49" fontId="8" fillId="34" borderId="10" xfId="0" applyNumberFormat="1" applyFont="1" applyFill="1" applyBorder="1" applyAlignment="1" applyProtection="1">
      <alignment horizontal="left" vertical="top"/>
      <protection/>
    </xf>
    <xf numFmtId="0" fontId="8" fillId="34" borderId="11" xfId="0" applyFont="1" applyFill="1" applyBorder="1" applyAlignment="1" applyProtection="1">
      <alignment horizontal="justify" vertical="top"/>
      <protection/>
    </xf>
    <xf numFmtId="0" fontId="8" fillId="34" borderId="11" xfId="0" applyFont="1" applyFill="1" applyBorder="1" applyAlignment="1" applyProtection="1">
      <alignment horizontal="center" vertical="top"/>
      <protection/>
    </xf>
    <xf numFmtId="4" fontId="8" fillId="34" borderId="11" xfId="0" applyNumberFormat="1" applyFont="1" applyFill="1" applyBorder="1" applyAlignment="1" applyProtection="1">
      <alignment horizontal="left" vertical="top"/>
      <protection/>
    </xf>
    <xf numFmtId="165" fontId="8" fillId="34" borderId="11" xfId="0" applyNumberFormat="1" applyFont="1" applyFill="1" applyBorder="1" applyAlignment="1" applyProtection="1">
      <alignment horizontal="right" vertical="top"/>
      <protection/>
    </xf>
    <xf numFmtId="165" fontId="8" fillId="34" borderId="12" xfId="0" applyNumberFormat="1" applyFont="1" applyFill="1" applyBorder="1" applyAlignment="1" applyProtection="1">
      <alignment horizontal="right" vertical="top"/>
      <protection/>
    </xf>
    <xf numFmtId="0" fontId="7" fillId="0" borderId="0" xfId="0" applyFont="1" applyFill="1" applyAlignment="1" applyProtection="1">
      <alignment vertical="top"/>
      <protection/>
    </xf>
    <xf numFmtId="49" fontId="8" fillId="0" borderId="13" xfId="0" applyNumberFormat="1" applyFont="1" applyBorder="1" applyAlignment="1" applyProtection="1">
      <alignment horizontal="left" vertical="top"/>
      <protection/>
    </xf>
    <xf numFmtId="0" fontId="8" fillId="0" borderId="0" xfId="0" applyFont="1" applyBorder="1" applyAlignment="1" applyProtection="1">
      <alignment horizontal="justify" vertical="top"/>
      <protection/>
    </xf>
    <xf numFmtId="0" fontId="8" fillId="0" borderId="0" xfId="0" applyFont="1" applyBorder="1" applyAlignment="1" applyProtection="1">
      <alignment horizontal="center" vertical="top"/>
      <protection/>
    </xf>
    <xf numFmtId="4" fontId="8" fillId="0" borderId="0" xfId="0" applyNumberFormat="1" applyFont="1" applyBorder="1" applyAlignment="1" applyProtection="1">
      <alignment horizontal="left" vertical="top"/>
      <protection/>
    </xf>
    <xf numFmtId="165" fontId="8" fillId="0" borderId="0" xfId="0" applyNumberFormat="1" applyFont="1" applyBorder="1" applyAlignment="1" applyProtection="1">
      <alignment horizontal="right" vertical="top"/>
      <protection/>
    </xf>
    <xf numFmtId="165" fontId="8" fillId="0" borderId="14" xfId="0" applyNumberFormat="1" applyFont="1" applyFill="1" applyBorder="1" applyAlignment="1" applyProtection="1">
      <alignment horizontal="right" vertical="top"/>
      <protection/>
    </xf>
    <xf numFmtId="49" fontId="7" fillId="0" borderId="15" xfId="0" applyNumberFormat="1" applyFont="1" applyFill="1" applyBorder="1" applyAlignment="1" applyProtection="1">
      <alignment horizontal="left" vertical="top"/>
      <protection/>
    </xf>
    <xf numFmtId="0" fontId="8" fillId="34" borderId="16" xfId="0" applyFont="1" applyFill="1" applyBorder="1" applyAlignment="1" applyProtection="1">
      <alignment horizontal="justify" vertical="top"/>
      <protection/>
    </xf>
    <xf numFmtId="0" fontId="8" fillId="34" borderId="16" xfId="0" applyFont="1" applyFill="1" applyBorder="1" applyAlignment="1" applyProtection="1">
      <alignment horizontal="center" vertical="top"/>
      <protection/>
    </xf>
    <xf numFmtId="4" fontId="7" fillId="34" borderId="16" xfId="0" applyNumberFormat="1" applyFont="1" applyFill="1" applyBorder="1" applyAlignment="1" applyProtection="1">
      <alignment horizontal="left" vertical="top"/>
      <protection/>
    </xf>
    <xf numFmtId="165" fontId="7" fillId="34" borderId="16" xfId="0" applyNumberFormat="1" applyFont="1" applyFill="1" applyBorder="1" applyAlignment="1" applyProtection="1">
      <alignment horizontal="right" vertical="top"/>
      <protection/>
    </xf>
    <xf numFmtId="165" fontId="8" fillId="34" borderId="17" xfId="0" applyNumberFormat="1" applyFont="1" applyFill="1" applyBorder="1" applyAlignment="1" applyProtection="1">
      <alignment horizontal="right" vertical="top"/>
      <protection/>
    </xf>
    <xf numFmtId="49" fontId="8" fillId="0" borderId="0" xfId="0" applyNumberFormat="1" applyFont="1" applyBorder="1" applyAlignment="1" applyProtection="1">
      <alignment horizontal="left" vertical="top"/>
      <protection/>
    </xf>
    <xf numFmtId="4" fontId="7" fillId="0" borderId="0" xfId="0" applyNumberFormat="1" applyFont="1" applyBorder="1" applyAlignment="1" applyProtection="1">
      <alignment horizontal="left" vertical="top"/>
      <protection/>
    </xf>
    <xf numFmtId="165" fontId="7" fillId="0" borderId="0" xfId="0" applyNumberFormat="1" applyFont="1" applyBorder="1" applyAlignment="1" applyProtection="1">
      <alignment horizontal="right" vertical="top"/>
      <protection/>
    </xf>
    <xf numFmtId="49" fontId="8" fillId="0" borderId="18" xfId="0" applyNumberFormat="1" applyFont="1" applyFill="1" applyBorder="1" applyAlignment="1" applyProtection="1">
      <alignment horizontal="left" vertical="top"/>
      <protection/>
    </xf>
    <xf numFmtId="0" fontId="8" fillId="0" borderId="19" xfId="0" applyFont="1" applyFill="1" applyBorder="1" applyAlignment="1" applyProtection="1">
      <alignment horizontal="justify" vertical="top"/>
      <protection/>
    </xf>
    <xf numFmtId="0" fontId="8" fillId="0" borderId="19" xfId="0" applyFont="1" applyFill="1" applyBorder="1" applyAlignment="1" applyProtection="1">
      <alignment horizontal="center" vertical="top"/>
      <protection/>
    </xf>
    <xf numFmtId="4" fontId="8" fillId="0" borderId="19" xfId="0" applyNumberFormat="1" applyFont="1" applyFill="1" applyBorder="1" applyAlignment="1" applyProtection="1">
      <alignment horizontal="left" vertical="top"/>
      <protection/>
    </xf>
    <xf numFmtId="165" fontId="8" fillId="0" borderId="19" xfId="0" applyNumberFormat="1" applyFont="1" applyFill="1" applyBorder="1" applyAlignment="1" applyProtection="1">
      <alignment horizontal="right" vertical="top"/>
      <protection/>
    </xf>
    <xf numFmtId="165" fontId="8" fillId="0" borderId="20" xfId="0" applyNumberFormat="1" applyFont="1" applyFill="1" applyBorder="1" applyAlignment="1" applyProtection="1">
      <alignment horizontal="right" vertical="top"/>
      <protection/>
    </xf>
    <xf numFmtId="49" fontId="7" fillId="0" borderId="21" xfId="0" applyNumberFormat="1" applyFont="1" applyFill="1" applyBorder="1" applyAlignment="1" applyProtection="1">
      <alignment horizontal="left" vertical="top"/>
      <protection/>
    </xf>
    <xf numFmtId="0" fontId="8" fillId="34" borderId="22" xfId="0" applyFont="1" applyFill="1" applyBorder="1" applyAlignment="1" applyProtection="1">
      <alignment horizontal="justify" vertical="top"/>
      <protection/>
    </xf>
    <xf numFmtId="0" fontId="8" fillId="34" borderId="22" xfId="0" applyFont="1" applyFill="1" applyBorder="1" applyAlignment="1" applyProtection="1">
      <alignment horizontal="center" vertical="top"/>
      <protection/>
    </xf>
    <xf numFmtId="4" fontId="7" fillId="34" borderId="22" xfId="0" applyNumberFormat="1" applyFont="1" applyFill="1" applyBorder="1" applyAlignment="1" applyProtection="1">
      <alignment horizontal="left" vertical="top"/>
      <protection/>
    </xf>
    <xf numFmtId="165" fontId="7" fillId="34" borderId="22" xfId="0" applyNumberFormat="1" applyFont="1" applyFill="1" applyBorder="1" applyAlignment="1" applyProtection="1">
      <alignment horizontal="right" vertical="top"/>
      <protection/>
    </xf>
    <xf numFmtId="165" fontId="8" fillId="34" borderId="23" xfId="0" applyNumberFormat="1" applyFont="1" applyFill="1" applyBorder="1" applyAlignment="1" applyProtection="1">
      <alignment horizontal="right" vertical="top"/>
      <protection/>
    </xf>
    <xf numFmtId="0" fontId="9" fillId="0" borderId="0" xfId="0" applyFont="1" applyBorder="1" applyAlignment="1" applyProtection="1">
      <alignment horizontal="justify" vertical="top" wrapText="1"/>
      <protection/>
    </xf>
    <xf numFmtId="0" fontId="9" fillId="0" borderId="0" xfId="0" applyFont="1" applyBorder="1" applyAlignment="1" applyProtection="1">
      <alignment horizontal="center" vertical="top" wrapText="1"/>
      <protection/>
    </xf>
    <xf numFmtId="4" fontId="7" fillId="0" borderId="0" xfId="64" applyNumberFormat="1" applyFont="1" applyFill="1" applyBorder="1" applyAlignment="1" applyProtection="1">
      <alignment horizontal="justify" vertical="top" wrapText="1"/>
      <protection/>
    </xf>
    <xf numFmtId="0" fontId="7" fillId="0" borderId="0" xfId="0" applyFont="1" applyAlignment="1" applyProtection="1">
      <alignment horizontal="justify" vertical="top" wrapText="1"/>
      <protection/>
    </xf>
    <xf numFmtId="0" fontId="8" fillId="0" borderId="0" xfId="0" applyFont="1" applyAlignment="1" applyProtection="1">
      <alignment horizontal="justify" vertical="top" wrapText="1"/>
      <protection/>
    </xf>
    <xf numFmtId="0" fontId="7" fillId="35" borderId="24" xfId="0" applyFont="1" applyFill="1" applyBorder="1" applyAlignment="1" applyProtection="1">
      <alignment vertical="top"/>
      <protection/>
    </xf>
    <xf numFmtId="49" fontId="8" fillId="35" borderId="24" xfId="0" applyNumberFormat="1" applyFont="1" applyFill="1" applyBorder="1" applyAlignment="1" applyProtection="1">
      <alignment horizontal="left" vertical="top"/>
      <protection/>
    </xf>
    <xf numFmtId="0" fontId="8" fillId="35" borderId="24" xfId="0" applyFont="1" applyFill="1" applyBorder="1" applyAlignment="1" applyProtection="1">
      <alignment horizontal="justify" vertical="top"/>
      <protection/>
    </xf>
    <xf numFmtId="0" fontId="8" fillId="35" borderId="24" xfId="0" applyFont="1" applyFill="1" applyBorder="1" applyAlignment="1" applyProtection="1">
      <alignment horizontal="center" vertical="top"/>
      <protection/>
    </xf>
    <xf numFmtId="4" fontId="7" fillId="35" borderId="24" xfId="0" applyNumberFormat="1" applyFont="1" applyFill="1" applyBorder="1" applyAlignment="1" applyProtection="1">
      <alignment vertical="top"/>
      <protection/>
    </xf>
    <xf numFmtId="165" fontId="7" fillId="35" borderId="24" xfId="0" applyNumberFormat="1" applyFont="1" applyFill="1" applyBorder="1" applyAlignment="1" applyProtection="1">
      <alignment vertical="top"/>
      <protection/>
    </xf>
    <xf numFmtId="0" fontId="7" fillId="34" borderId="25" xfId="0" applyFont="1" applyFill="1" applyBorder="1" applyAlignment="1" applyProtection="1">
      <alignment vertical="top"/>
      <protection/>
    </xf>
    <xf numFmtId="49" fontId="8" fillId="34" borderId="25" xfId="0" applyNumberFormat="1" applyFont="1" applyFill="1" applyBorder="1" applyAlignment="1" applyProtection="1">
      <alignment horizontal="left" vertical="top"/>
      <protection/>
    </xf>
    <xf numFmtId="0" fontId="8" fillId="34" borderId="25" xfId="0" applyFont="1" applyFill="1" applyBorder="1" applyAlignment="1" applyProtection="1">
      <alignment horizontal="justify" vertical="top"/>
      <protection/>
    </xf>
    <xf numFmtId="0" fontId="8" fillId="34" borderId="25" xfId="0" applyFont="1" applyFill="1" applyBorder="1" applyAlignment="1" applyProtection="1">
      <alignment horizontal="center" vertical="top"/>
      <protection/>
    </xf>
    <xf numFmtId="4" fontId="8" fillId="34" borderId="25" xfId="0" applyNumberFormat="1" applyFont="1" applyFill="1" applyBorder="1" applyAlignment="1" applyProtection="1">
      <alignment horizontal="right" vertical="top"/>
      <protection/>
    </xf>
    <xf numFmtId="165" fontId="8" fillId="34" borderId="25" xfId="0" applyNumberFormat="1" applyFont="1" applyFill="1" applyBorder="1" applyAlignment="1" applyProtection="1">
      <alignment horizontal="center" vertical="top"/>
      <protection/>
    </xf>
    <xf numFmtId="0" fontId="10" fillId="0" borderId="0" xfId="0" applyFont="1" applyAlignment="1" applyProtection="1">
      <alignment vertical="top"/>
      <protection/>
    </xf>
    <xf numFmtId="49" fontId="11" fillId="0" borderId="0" xfId="0" applyNumberFormat="1" applyFont="1" applyBorder="1" applyAlignment="1" applyProtection="1">
      <alignment horizontal="left" vertical="top"/>
      <protection/>
    </xf>
    <xf numFmtId="0" fontId="10" fillId="0" borderId="0" xfId="0" applyFont="1" applyBorder="1" applyAlignment="1" applyProtection="1">
      <alignment horizontal="justify" vertical="top" wrapText="1"/>
      <protection/>
    </xf>
    <xf numFmtId="0" fontId="10" fillId="0" borderId="0" xfId="0" applyFont="1" applyAlignment="1" applyProtection="1">
      <alignment horizontal="center" vertical="top"/>
      <protection/>
    </xf>
    <xf numFmtId="4" fontId="10" fillId="0" borderId="0" xfId="0" applyNumberFormat="1" applyFont="1" applyAlignment="1" applyProtection="1">
      <alignment horizontal="right" vertical="top"/>
      <protection/>
    </xf>
    <xf numFmtId="165" fontId="7" fillId="0" borderId="0" xfId="0" applyNumberFormat="1" applyFont="1" applyAlignment="1" applyProtection="1">
      <alignment horizontal="right" vertical="top"/>
      <protection locked="0"/>
    </xf>
    <xf numFmtId="9" fontId="10" fillId="0" borderId="0" xfId="0" applyNumberFormat="1" applyFont="1" applyAlignment="1" applyProtection="1">
      <alignment horizontal="center" vertical="top"/>
      <protection/>
    </xf>
    <xf numFmtId="9" fontId="10" fillId="0" borderId="0" xfId="0" applyNumberFormat="1" applyFont="1" applyAlignment="1" applyProtection="1">
      <alignment horizontal="right" vertical="top"/>
      <protection/>
    </xf>
    <xf numFmtId="165" fontId="7" fillId="0" borderId="0" xfId="0" applyNumberFormat="1" applyFont="1" applyAlignment="1" applyProtection="1">
      <alignment horizontal="right" vertical="top"/>
      <protection/>
    </xf>
    <xf numFmtId="0" fontId="8" fillId="35" borderId="24" xfId="0" applyFont="1" applyFill="1" applyBorder="1" applyAlignment="1" applyProtection="1">
      <alignment vertical="top"/>
      <protection/>
    </xf>
    <xf numFmtId="165" fontId="8" fillId="35" borderId="24" xfId="0" applyNumberFormat="1" applyFont="1" applyFill="1" applyBorder="1" applyAlignment="1" applyProtection="1">
      <alignment vertical="top"/>
      <protection/>
    </xf>
    <xf numFmtId="0" fontId="8" fillId="0" borderId="0" xfId="0" applyFont="1" applyFill="1" applyBorder="1" applyAlignment="1" applyProtection="1">
      <alignment vertical="top"/>
      <protection/>
    </xf>
    <xf numFmtId="49" fontId="8"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justify" vertical="top"/>
      <protection/>
    </xf>
    <xf numFmtId="0" fontId="8" fillId="0" borderId="0" xfId="0" applyFont="1" applyFill="1" applyBorder="1" applyAlignment="1" applyProtection="1">
      <alignment horizontal="center" vertical="top"/>
      <protection/>
    </xf>
    <xf numFmtId="4" fontId="7" fillId="0" borderId="0" xfId="0" applyNumberFormat="1" applyFont="1" applyFill="1" applyBorder="1" applyAlignment="1" applyProtection="1">
      <alignment vertical="top"/>
      <protection/>
    </xf>
    <xf numFmtId="165" fontId="7" fillId="0" borderId="0" xfId="0" applyNumberFormat="1" applyFont="1" applyFill="1" applyBorder="1" applyAlignment="1" applyProtection="1">
      <alignment vertical="top"/>
      <protection/>
    </xf>
    <xf numFmtId="165" fontId="8" fillId="0" borderId="0" xfId="0" applyNumberFormat="1" applyFont="1" applyFill="1" applyBorder="1" applyAlignment="1" applyProtection="1">
      <alignment vertical="top"/>
      <protection/>
    </xf>
    <xf numFmtId="4" fontId="8" fillId="34" borderId="25" xfId="0" applyNumberFormat="1" applyFont="1" applyFill="1" applyBorder="1" applyAlignment="1" applyProtection="1">
      <alignment horizontal="center" vertical="top"/>
      <protection/>
    </xf>
    <xf numFmtId="0" fontId="8" fillId="0" borderId="0" xfId="0" applyNumberFormat="1" applyFont="1" applyAlignment="1" applyProtection="1">
      <alignment horizontal="justify" vertical="top" wrapText="1"/>
      <protection/>
    </xf>
    <xf numFmtId="0" fontId="7" fillId="0" borderId="0" xfId="0" applyFont="1" applyAlignment="1" applyProtection="1">
      <alignment horizontal="center" vertical="top" wrapText="1"/>
      <protection/>
    </xf>
    <xf numFmtId="4" fontId="7" fillId="0" borderId="0" xfId="0" applyNumberFormat="1" applyFont="1" applyAlignment="1" applyProtection="1">
      <alignment horizontal="right" vertical="top"/>
      <protection/>
    </xf>
    <xf numFmtId="0" fontId="7" fillId="0" borderId="0" xfId="0" applyNumberFormat="1" applyFont="1" applyAlignment="1" applyProtection="1">
      <alignment horizontal="justify" vertical="top" wrapText="1"/>
      <protection/>
    </xf>
    <xf numFmtId="0" fontId="7" fillId="0" borderId="0" xfId="0" applyFont="1" applyFill="1" applyAlignment="1" applyProtection="1">
      <alignment vertical="top"/>
      <protection locked="0"/>
    </xf>
    <xf numFmtId="49" fontId="8" fillId="0" borderId="0" xfId="0" applyNumberFormat="1" applyFont="1" applyFill="1" applyAlignment="1" applyProtection="1">
      <alignment horizontal="left" vertical="top"/>
      <protection/>
    </xf>
    <xf numFmtId="0" fontId="7" fillId="0" borderId="0" xfId="0" applyNumberFormat="1" applyFont="1" applyFill="1" applyAlignment="1" applyProtection="1">
      <alignment horizontal="justify" vertical="top" wrapText="1"/>
      <protection/>
    </xf>
    <xf numFmtId="0" fontId="7" fillId="0" borderId="0" xfId="0" applyFont="1" applyFill="1" applyAlignment="1" applyProtection="1">
      <alignment horizontal="center" vertical="top" wrapText="1"/>
      <protection/>
    </xf>
    <xf numFmtId="4" fontId="7" fillId="0" borderId="0" xfId="0" applyNumberFormat="1" applyFont="1" applyFill="1" applyAlignment="1" applyProtection="1">
      <alignment horizontal="right" vertical="top"/>
      <protection/>
    </xf>
    <xf numFmtId="165" fontId="7" fillId="0" borderId="0" xfId="0" applyNumberFormat="1" applyFont="1" applyFill="1" applyAlignment="1" applyProtection="1">
      <alignment horizontal="right" vertical="top"/>
      <protection locked="0"/>
    </xf>
    <xf numFmtId="0" fontId="7"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center" vertical="top"/>
      <protection/>
    </xf>
    <xf numFmtId="9" fontId="7" fillId="0" borderId="0" xfId="0" applyNumberFormat="1" applyFont="1" applyFill="1" applyBorder="1" applyAlignment="1" applyProtection="1">
      <alignment vertical="top"/>
      <protection/>
    </xf>
    <xf numFmtId="165" fontId="7" fillId="0" borderId="0" xfId="0" applyNumberFormat="1" applyFont="1" applyFill="1" applyBorder="1" applyAlignment="1" applyProtection="1">
      <alignment vertical="top"/>
      <protection locked="0"/>
    </xf>
    <xf numFmtId="0" fontId="7" fillId="35" borderId="0" xfId="0" applyFont="1" applyFill="1" applyAlignment="1" applyProtection="1">
      <alignment/>
      <protection/>
    </xf>
    <xf numFmtId="49" fontId="8" fillId="35" borderId="0" xfId="0" applyNumberFormat="1" applyFont="1" applyFill="1" applyAlignment="1" applyProtection="1">
      <alignment horizontal="left"/>
      <protection/>
    </xf>
    <xf numFmtId="0" fontId="8" fillId="35" borderId="0" xfId="0" applyFont="1" applyFill="1" applyAlignment="1" applyProtection="1">
      <alignment horizontal="justify"/>
      <protection/>
    </xf>
    <xf numFmtId="0" fontId="8" fillId="35" borderId="0" xfId="0" applyFont="1" applyFill="1" applyAlignment="1" applyProtection="1">
      <alignment horizontal="center" vertical="top"/>
      <protection/>
    </xf>
    <xf numFmtId="0" fontId="7" fillId="36" borderId="24" xfId="0" applyFont="1" applyFill="1" applyBorder="1" applyAlignment="1" applyProtection="1">
      <alignment/>
      <protection/>
    </xf>
    <xf numFmtId="49" fontId="8" fillId="36" borderId="24" xfId="0" applyNumberFormat="1" applyFont="1" applyFill="1" applyBorder="1" applyAlignment="1" applyProtection="1">
      <alignment horizontal="left"/>
      <protection/>
    </xf>
    <xf numFmtId="0" fontId="8" fillId="36" borderId="24" xfId="0" applyFont="1" applyFill="1" applyBorder="1" applyAlignment="1" applyProtection="1">
      <alignment horizontal="justify" vertical="top"/>
      <protection/>
    </xf>
    <xf numFmtId="0" fontId="8" fillId="36" borderId="24" xfId="0" applyFont="1" applyFill="1" applyBorder="1" applyAlignment="1" applyProtection="1">
      <alignment horizontal="center" vertical="top"/>
      <protection/>
    </xf>
    <xf numFmtId="4" fontId="7" fillId="36" borderId="24" xfId="0" applyNumberFormat="1" applyFont="1" applyFill="1" applyBorder="1" applyAlignment="1" applyProtection="1">
      <alignment vertical="top"/>
      <protection/>
    </xf>
    <xf numFmtId="166" fontId="7" fillId="36" borderId="24" xfId="0" applyNumberFormat="1" applyFont="1" applyFill="1" applyBorder="1" applyAlignment="1" applyProtection="1">
      <alignment vertical="top"/>
      <protection/>
    </xf>
    <xf numFmtId="0" fontId="7" fillId="0" borderId="0" xfId="0" applyFont="1" applyBorder="1" applyAlignment="1" applyProtection="1">
      <alignment/>
      <protection/>
    </xf>
    <xf numFmtId="0" fontId="7" fillId="0" borderId="0" xfId="0" applyFont="1" applyBorder="1" applyAlignment="1" applyProtection="1">
      <alignment horizontal="center" vertical="top" wrapText="1"/>
      <protection/>
    </xf>
    <xf numFmtId="4" fontId="7" fillId="0" borderId="0" xfId="71" applyNumberFormat="1" applyFont="1" applyFill="1" applyBorder="1" applyAlignment="1" applyProtection="1">
      <alignment horizontal="right" vertical="top"/>
      <protection/>
    </xf>
    <xf numFmtId="166" fontId="7" fillId="0" borderId="0" xfId="0" applyNumberFormat="1" applyFont="1" applyBorder="1" applyAlignment="1" applyProtection="1">
      <alignment vertical="top"/>
      <protection/>
    </xf>
    <xf numFmtId="166" fontId="7" fillId="0" borderId="0" xfId="0" applyNumberFormat="1" applyFont="1" applyBorder="1" applyAlignment="1" applyProtection="1">
      <alignment vertical="top"/>
      <protection locked="0"/>
    </xf>
    <xf numFmtId="0" fontId="8" fillId="36" borderId="24" xfId="0" applyFont="1" applyFill="1" applyBorder="1" applyAlignment="1" applyProtection="1">
      <alignment/>
      <protection/>
    </xf>
    <xf numFmtId="0" fontId="7" fillId="0" borderId="0" xfId="0" applyFont="1" applyAlignment="1" applyProtection="1">
      <alignment/>
      <protection/>
    </xf>
    <xf numFmtId="0" fontId="10" fillId="0" borderId="0" xfId="0" applyFont="1" applyFill="1" applyBorder="1" applyAlignment="1" applyProtection="1">
      <alignment horizontal="justify" vertical="top" wrapText="1"/>
      <protection/>
    </xf>
    <xf numFmtId="0" fontId="7" fillId="0" borderId="0" xfId="0" applyFont="1" applyFill="1" applyAlignment="1" applyProtection="1">
      <alignment horizontal="center" vertical="top"/>
      <protection/>
    </xf>
    <xf numFmtId="4" fontId="7" fillId="0" borderId="0" xfId="0" applyNumberFormat="1" applyFont="1" applyFill="1" applyAlignment="1" applyProtection="1">
      <alignment vertical="top"/>
      <protection/>
    </xf>
    <xf numFmtId="165" fontId="7" fillId="0" borderId="0" xfId="0" applyNumberFormat="1" applyFont="1" applyFill="1" applyAlignment="1" applyProtection="1">
      <alignment vertical="top"/>
      <protection locked="0"/>
    </xf>
    <xf numFmtId="165" fontId="7" fillId="0" borderId="0" xfId="0" applyNumberFormat="1" applyFont="1" applyFill="1" applyAlignment="1" applyProtection="1">
      <alignment vertical="top"/>
      <protection/>
    </xf>
    <xf numFmtId="165" fontId="7" fillId="0" borderId="0" xfId="0" applyNumberFormat="1" applyFont="1" applyAlignment="1" applyProtection="1">
      <alignment vertical="top"/>
      <protection locked="0"/>
    </xf>
    <xf numFmtId="0" fontId="7" fillId="0" borderId="0" xfId="0" applyFont="1" applyFill="1" applyAlignment="1" applyProtection="1">
      <alignment horizontal="justify" vertical="top"/>
      <protection/>
    </xf>
    <xf numFmtId="0" fontId="13" fillId="0" borderId="0" xfId="58" applyFont="1" applyAlignment="1">
      <alignment horizontal="right"/>
      <protection/>
    </xf>
    <xf numFmtId="0" fontId="13" fillId="0" borderId="0" xfId="58" applyFont="1" applyAlignment="1">
      <alignment vertical="top"/>
      <protection/>
    </xf>
    <xf numFmtId="0" fontId="13" fillId="0" borderId="0" xfId="58" applyFont="1">
      <alignment/>
      <protection/>
    </xf>
    <xf numFmtId="0" fontId="12" fillId="0" borderId="0" xfId="60" applyFont="1" applyAlignment="1">
      <alignment vertical="center"/>
      <protection/>
    </xf>
    <xf numFmtId="0" fontId="14" fillId="0" borderId="26" xfId="58" applyFont="1" applyBorder="1" applyAlignment="1">
      <alignment horizontal="justify" vertical="center"/>
      <protection/>
    </xf>
    <xf numFmtId="4" fontId="15" fillId="0" borderId="27" xfId="60" applyNumberFormat="1" applyFont="1" applyBorder="1" applyAlignment="1">
      <alignment horizontal="center" vertical="center" wrapText="1"/>
      <protection/>
    </xf>
    <xf numFmtId="0" fontId="51" fillId="0" borderId="28" xfId="0" applyFont="1" applyBorder="1" applyAlignment="1">
      <alignment horizontal="left" vertical="center"/>
    </xf>
    <xf numFmtId="0" fontId="13" fillId="0" borderId="0" xfId="58" applyFont="1" applyBorder="1" applyAlignment="1">
      <alignment horizontal="left"/>
      <protection/>
    </xf>
    <xf numFmtId="0" fontId="13" fillId="0" borderId="0" xfId="58" applyFont="1" applyBorder="1">
      <alignment/>
      <protection/>
    </xf>
    <xf numFmtId="4" fontId="13" fillId="0" borderId="0" xfId="58" applyNumberFormat="1" applyFont="1" applyAlignment="1">
      <alignment horizontal="center"/>
      <protection/>
    </xf>
    <xf numFmtId="0" fontId="13" fillId="0" borderId="0" xfId="58" applyFont="1" applyAlignment="1">
      <alignment horizontal="left" vertical="top"/>
      <protection/>
    </xf>
    <xf numFmtId="167" fontId="13" fillId="0" borderId="0" xfId="58" applyNumberFormat="1" applyFont="1" applyAlignment="1">
      <alignment horizontal="right"/>
      <protection/>
    </xf>
    <xf numFmtId="4" fontId="16" fillId="0" borderId="29" xfId="60" applyNumberFormat="1" applyFont="1" applyBorder="1" applyAlignment="1">
      <alignment vertical="center"/>
      <protection/>
    </xf>
    <xf numFmtId="0" fontId="12" fillId="0" borderId="0" xfId="58" applyFont="1" applyAlignment="1">
      <alignment horizontal="center" vertical="top"/>
      <protection/>
    </xf>
    <xf numFmtId="0" fontId="12" fillId="0" borderId="0" xfId="58" applyFont="1" applyAlignment="1">
      <alignment horizontal="justify"/>
      <protection/>
    </xf>
  </cellXfs>
  <cellStyles count="59">
    <cellStyle name="Normal" xfId="0"/>
    <cellStyle name="20% - Accent1" xfId="15"/>
    <cellStyle name="20% - Accent1 1 4"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ad 4 4" xfId="41"/>
    <cellStyle name="Calculation" xfId="42"/>
    <cellStyle name="Check Cell" xfId="43"/>
    <cellStyle name="Comma" xfId="44"/>
    <cellStyle name="Comma [0]" xfId="45"/>
    <cellStyle name="Currency" xfId="46"/>
    <cellStyle name="Currency [0]" xfId="47"/>
    <cellStyle name="Dobro 5" xfId="48"/>
    <cellStyle name="Explanatory Text" xfId="49"/>
    <cellStyle name="Good" xfId="50"/>
    <cellStyle name="Heading 1" xfId="51"/>
    <cellStyle name="Heading 2" xfId="52"/>
    <cellStyle name="Heading 3" xfId="53"/>
    <cellStyle name="Heading 4" xfId="54"/>
    <cellStyle name="Input" xfId="55"/>
    <cellStyle name="Linked Cell" xfId="56"/>
    <cellStyle name="Navadno 2" xfId="57"/>
    <cellStyle name="Navadno 3 2" xfId="58"/>
    <cellStyle name="Navadno 5" xfId="59"/>
    <cellStyle name="Navadno 7" xfId="60"/>
    <cellStyle name="Navadno 8" xfId="61"/>
    <cellStyle name="Neutral" xfId="62"/>
    <cellStyle name="Normal 2" xfId="63"/>
    <cellStyle name="Normal 6" xfId="64"/>
    <cellStyle name="Note" xfId="65"/>
    <cellStyle name="OPIS" xfId="66"/>
    <cellStyle name="Output" xfId="67"/>
    <cellStyle name="Percent" xfId="68"/>
    <cellStyle name="Title" xfId="69"/>
    <cellStyle name="Total" xfId="70"/>
    <cellStyle name="Vejica 2"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32"/>
  <sheetViews>
    <sheetView tabSelected="1" zoomScalePageLayoutView="0" workbookViewId="0" topLeftCell="A1">
      <selection activeCell="C26" sqref="C26"/>
    </sheetView>
  </sheetViews>
  <sheetFormatPr defaultColWidth="8.796875" defaultRowHeight="14.25"/>
  <cols>
    <col min="1" max="1" width="40.5" style="130" customWidth="1"/>
    <col min="2" max="2" width="31.69921875" style="131" customWidth="1"/>
  </cols>
  <sheetData>
    <row r="2" spans="1:2" ht="14.25">
      <c r="A2" s="143" t="s">
        <v>187</v>
      </c>
      <c r="B2" s="143"/>
    </row>
    <row r="4" spans="1:2" ht="14.25">
      <c r="A4" s="132"/>
      <c r="B4" s="132"/>
    </row>
    <row r="5" spans="1:2" ht="14.25">
      <c r="A5" s="132"/>
      <c r="B5" s="132"/>
    </row>
    <row r="6" spans="1:2" ht="14.25">
      <c r="A6" s="132"/>
      <c r="B6" s="132"/>
    </row>
    <row r="7" spans="1:2" ht="14.25">
      <c r="A7" s="132" t="s">
        <v>195</v>
      </c>
      <c r="B7" s="132"/>
    </row>
    <row r="8" spans="1:2" ht="14.25">
      <c r="A8" s="132"/>
      <c r="B8" s="132"/>
    </row>
    <row r="9" spans="1:2" ht="14.25">
      <c r="A9" s="144" t="s">
        <v>196</v>
      </c>
      <c r="B9" s="144"/>
    </row>
    <row r="10" spans="1:2" ht="14.25">
      <c r="A10" s="144"/>
      <c r="B10" s="144"/>
    </row>
    <row r="11" ht="14.25">
      <c r="A11" s="133"/>
    </row>
    <row r="12" ht="15" thickBot="1"/>
    <row r="13" spans="1:2" ht="45">
      <c r="A13" s="134" t="s">
        <v>188</v>
      </c>
      <c r="B13" s="135" t="s">
        <v>189</v>
      </c>
    </row>
    <row r="14" spans="1:2" ht="39" customHeight="1" thickBot="1">
      <c r="A14" s="136" t="s">
        <v>196</v>
      </c>
      <c r="B14" s="142">
        <f>+'popis del'!G23</f>
        <v>0</v>
      </c>
    </row>
    <row r="18" spans="1:2" ht="14.25">
      <c r="A18" s="132"/>
      <c r="B18" s="132"/>
    </row>
    <row r="19" spans="1:2" ht="14.25">
      <c r="A19" s="137"/>
      <c r="B19" s="138"/>
    </row>
    <row r="20" spans="1:2" ht="14.25">
      <c r="A20" s="131" t="s">
        <v>190</v>
      </c>
      <c r="B20" s="139"/>
    </row>
    <row r="21" spans="1:2" ht="14.25">
      <c r="A21" s="140"/>
      <c r="B21" s="139"/>
    </row>
    <row r="22" spans="1:2" ht="14.25">
      <c r="A22" s="140"/>
      <c r="B22" s="139"/>
    </row>
    <row r="23" spans="1:2" ht="14.25">
      <c r="A23" s="140"/>
      <c r="B23" s="139"/>
    </row>
    <row r="24" spans="1:2" ht="14.25">
      <c r="A24" s="140"/>
      <c r="B24" s="141" t="s">
        <v>191</v>
      </c>
    </row>
    <row r="25" spans="1:2" ht="14.25">
      <c r="A25" s="140" t="s">
        <v>192</v>
      </c>
      <c r="B25" s="141" t="s">
        <v>193</v>
      </c>
    </row>
    <row r="26" spans="1:2" ht="14.25">
      <c r="A26" s="140"/>
      <c r="B26" s="141"/>
    </row>
    <row r="27" spans="1:2" ht="14.25">
      <c r="A27" s="140"/>
      <c r="B27" s="141"/>
    </row>
    <row r="28" spans="1:2" ht="14.25">
      <c r="A28" s="140"/>
      <c r="B28" s="141"/>
    </row>
    <row r="29" spans="1:2" ht="14.25">
      <c r="A29" s="140"/>
      <c r="B29" s="141" t="s">
        <v>191</v>
      </c>
    </row>
    <row r="30" spans="1:2" ht="14.25">
      <c r="A30" s="131"/>
      <c r="B30" s="141" t="s">
        <v>194</v>
      </c>
    </row>
    <row r="31" spans="1:2" ht="14.25">
      <c r="A31" s="132"/>
      <c r="B31" s="132"/>
    </row>
    <row r="32" spans="1:2" ht="14.25">
      <c r="A32" s="132"/>
      <c r="B32" s="132"/>
    </row>
  </sheetData>
  <sheetProtection/>
  <mergeCells count="2">
    <mergeCell ref="A2:B2"/>
    <mergeCell ref="A9:B1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&amp;L&amp;F&amp;CStran &amp;P od &amp;N&amp;R&amp;A</oddFooter>
  </headerFooter>
</worksheet>
</file>

<file path=xl/worksheets/sheet2.xml><?xml version="1.0" encoding="utf-8"?>
<worksheet xmlns="http://schemas.openxmlformats.org/spreadsheetml/2006/main" xmlns:r="http://schemas.openxmlformats.org/officeDocument/2006/relationships">
  <dimension ref="A2:L172"/>
  <sheetViews>
    <sheetView view="pageBreakPreview" zoomScaleNormal="110" zoomScaleSheetLayoutView="100" zoomScalePageLayoutView="0" workbookViewId="0" topLeftCell="A25">
      <selection activeCell="C26" sqref="C26"/>
    </sheetView>
  </sheetViews>
  <sheetFormatPr defaultColWidth="8.796875" defaultRowHeight="14.25"/>
  <cols>
    <col min="1" max="1" width="2.09765625" style="1" customWidth="1"/>
    <col min="2" max="2" width="10.8984375" style="2" customWidth="1"/>
    <col min="3" max="3" width="50.59765625" style="3" customWidth="1"/>
    <col min="4" max="4" width="5.59765625" style="4" customWidth="1"/>
    <col min="5" max="5" width="10.5" style="5" customWidth="1"/>
    <col min="6" max="6" width="12.19921875" style="6" customWidth="1"/>
    <col min="7" max="7" width="15.5" style="6" customWidth="1"/>
    <col min="8" max="8" width="10.19921875" style="1" customWidth="1"/>
    <col min="9" max="12" width="9" style="1" customWidth="1"/>
    <col min="13" max="13" width="10.09765625" style="1" customWidth="1"/>
    <col min="14" max="16384" width="9" style="1" customWidth="1"/>
  </cols>
  <sheetData>
    <row r="2" spans="2:8" s="7" customFormat="1" ht="16.5">
      <c r="B2" s="8" t="s">
        <v>0</v>
      </c>
      <c r="C2" s="9" t="s">
        <v>1</v>
      </c>
      <c r="D2" s="10"/>
      <c r="E2" s="11"/>
      <c r="F2" s="12"/>
      <c r="G2" s="13"/>
      <c r="H2" s="11"/>
    </row>
    <row r="3" spans="2:8" s="7" customFormat="1" ht="16.5">
      <c r="B3" s="8"/>
      <c r="C3" s="9"/>
      <c r="D3" s="10"/>
      <c r="E3" s="11"/>
      <c r="F3" s="12"/>
      <c r="G3" s="13"/>
      <c r="H3" s="11"/>
    </row>
    <row r="4" spans="2:8" s="14" customFormat="1" ht="16.5">
      <c r="B4" s="8" t="s">
        <v>2</v>
      </c>
      <c r="C4" s="9" t="s">
        <v>3</v>
      </c>
      <c r="D4" s="10"/>
      <c r="E4" s="11"/>
      <c r="F4" s="12"/>
      <c r="G4" s="13"/>
      <c r="H4" s="11"/>
    </row>
    <row r="5" spans="1:7" ht="16.5">
      <c r="A5" s="15"/>
      <c r="B5" s="16"/>
      <c r="C5" s="17"/>
      <c r="D5" s="18"/>
      <c r="E5" s="19"/>
      <c r="F5" s="20"/>
      <c r="G5" s="20"/>
    </row>
    <row r="6" spans="1:7" s="28" customFormat="1" ht="16.5">
      <c r="A6" s="21"/>
      <c r="B6" s="22" t="s">
        <v>4</v>
      </c>
      <c r="C6" s="23" t="s">
        <v>5</v>
      </c>
      <c r="D6" s="24"/>
      <c r="E6" s="25"/>
      <c r="F6" s="26"/>
      <c r="G6" s="27"/>
    </row>
    <row r="7" spans="1:7" ht="16.5">
      <c r="A7" s="21"/>
      <c r="B7" s="29" t="s">
        <v>6</v>
      </c>
      <c r="C7" s="30" t="s">
        <v>7</v>
      </c>
      <c r="D7" s="31"/>
      <c r="E7" s="32"/>
      <c r="F7" s="33"/>
      <c r="G7" s="34">
        <f>G46</f>
        <v>0</v>
      </c>
    </row>
    <row r="8" spans="1:7" ht="16.5">
      <c r="A8" s="21"/>
      <c r="B8" s="29" t="s">
        <v>8</v>
      </c>
      <c r="C8" s="30" t="s">
        <v>9</v>
      </c>
      <c r="D8" s="31"/>
      <c r="E8" s="32"/>
      <c r="F8" s="33"/>
      <c r="G8" s="34">
        <f>G67</f>
        <v>0</v>
      </c>
    </row>
    <row r="9" spans="1:7" ht="16.5">
      <c r="A9" s="21"/>
      <c r="B9" s="29" t="s">
        <v>10</v>
      </c>
      <c r="C9" s="30" t="s">
        <v>11</v>
      </c>
      <c r="D9" s="31"/>
      <c r="E9" s="32"/>
      <c r="F9" s="33"/>
      <c r="G9" s="34">
        <f>G79</f>
        <v>0</v>
      </c>
    </row>
    <row r="10" spans="1:7" ht="16.5">
      <c r="A10" s="21"/>
      <c r="B10" s="29" t="s">
        <v>12</v>
      </c>
      <c r="C10" s="30" t="s">
        <v>13</v>
      </c>
      <c r="D10" s="31"/>
      <c r="E10" s="32"/>
      <c r="F10" s="33"/>
      <c r="G10" s="34">
        <f>G92</f>
        <v>0</v>
      </c>
    </row>
    <row r="11" spans="1:7" ht="16.5">
      <c r="A11" s="21"/>
      <c r="B11" s="29" t="s">
        <v>14</v>
      </c>
      <c r="C11" s="30" t="s">
        <v>15</v>
      </c>
      <c r="D11" s="31"/>
      <c r="E11" s="32"/>
      <c r="F11" s="33"/>
      <c r="G11" s="34">
        <f>G101</f>
        <v>0</v>
      </c>
    </row>
    <row r="12" spans="1:7" ht="16.5">
      <c r="A12" s="21"/>
      <c r="B12" s="29" t="s">
        <v>16</v>
      </c>
      <c r="C12" s="30" t="s">
        <v>17</v>
      </c>
      <c r="D12" s="31"/>
      <c r="E12" s="32"/>
      <c r="F12" s="33"/>
      <c r="G12" s="34">
        <f>G112</f>
        <v>0</v>
      </c>
    </row>
    <row r="13" spans="2:7" ht="16.5">
      <c r="B13" s="35"/>
      <c r="C13" s="36" t="s">
        <v>18</v>
      </c>
      <c r="D13" s="37"/>
      <c r="E13" s="38"/>
      <c r="F13" s="39"/>
      <c r="G13" s="40">
        <f>SUM(G7:G12)</f>
        <v>0</v>
      </c>
    </row>
    <row r="14" spans="2:7" ht="16.5">
      <c r="B14" s="41"/>
      <c r="C14" s="17"/>
      <c r="D14" s="18"/>
      <c r="E14" s="42"/>
      <c r="F14" s="43"/>
      <c r="G14" s="43"/>
    </row>
    <row r="15" spans="2:7" ht="16.5">
      <c r="B15" s="22" t="s">
        <v>19</v>
      </c>
      <c r="C15" s="23" t="s">
        <v>20</v>
      </c>
      <c r="D15" s="24"/>
      <c r="E15" s="25"/>
      <c r="F15" s="26"/>
      <c r="G15" s="27"/>
    </row>
    <row r="16" spans="2:7" ht="16.5">
      <c r="B16" s="29" t="s">
        <v>21</v>
      </c>
      <c r="C16" s="30" t="s">
        <v>22</v>
      </c>
      <c r="D16" s="31"/>
      <c r="E16" s="32"/>
      <c r="F16" s="33"/>
      <c r="G16" s="34">
        <f>G127</f>
        <v>0</v>
      </c>
    </row>
    <row r="17" spans="2:7" ht="16.5">
      <c r="B17" s="29" t="s">
        <v>23</v>
      </c>
      <c r="C17" s="30" t="s">
        <v>24</v>
      </c>
      <c r="D17" s="31"/>
      <c r="E17" s="32"/>
      <c r="F17" s="33"/>
      <c r="G17" s="34">
        <f>G143</f>
        <v>0</v>
      </c>
    </row>
    <row r="18" spans="2:7" ht="16.5">
      <c r="B18" s="29" t="s">
        <v>25</v>
      </c>
      <c r="C18" s="30" t="s">
        <v>26</v>
      </c>
      <c r="D18" s="31"/>
      <c r="E18" s="32"/>
      <c r="F18" s="33"/>
      <c r="G18" s="34">
        <f>G149</f>
        <v>0</v>
      </c>
    </row>
    <row r="19" spans="2:7" ht="16.5">
      <c r="B19" s="29" t="s">
        <v>27</v>
      </c>
      <c r="C19" s="30" t="s">
        <v>28</v>
      </c>
      <c r="D19" s="31"/>
      <c r="E19" s="32"/>
      <c r="F19" s="33"/>
      <c r="G19" s="34">
        <f>G161</f>
        <v>0</v>
      </c>
    </row>
    <row r="20" spans="2:7" ht="16.5">
      <c r="B20" s="44" t="s">
        <v>29</v>
      </c>
      <c r="C20" s="45" t="s">
        <v>30</v>
      </c>
      <c r="D20" s="46"/>
      <c r="E20" s="47"/>
      <c r="F20" s="48"/>
      <c r="G20" s="49">
        <f>G169</f>
        <v>0</v>
      </c>
    </row>
    <row r="21" spans="2:7" ht="16.5">
      <c r="B21" s="35"/>
      <c r="C21" s="36" t="s">
        <v>31</v>
      </c>
      <c r="D21" s="37"/>
      <c r="E21" s="38"/>
      <c r="F21" s="39"/>
      <c r="G21" s="40">
        <f>SUM(G16:G20)</f>
        <v>0</v>
      </c>
    </row>
    <row r="22" spans="2:7" ht="16.5">
      <c r="B22" s="41"/>
      <c r="C22" s="17"/>
      <c r="D22" s="18"/>
      <c r="E22" s="42"/>
      <c r="F22" s="43"/>
      <c r="G22" s="43"/>
    </row>
    <row r="23" spans="2:7" ht="16.5">
      <c r="B23" s="50"/>
      <c r="C23" s="51" t="s">
        <v>32</v>
      </c>
      <c r="D23" s="52"/>
      <c r="E23" s="53"/>
      <c r="F23" s="54"/>
      <c r="G23" s="55">
        <f>G21+G13</f>
        <v>0</v>
      </c>
    </row>
    <row r="24" spans="2:7" ht="16.5">
      <c r="B24" s="41"/>
      <c r="C24" s="56"/>
      <c r="D24" s="57"/>
      <c r="E24" s="19"/>
      <c r="F24" s="20"/>
      <c r="G24" s="20"/>
    </row>
    <row r="25" spans="2:7" ht="99">
      <c r="B25" s="41"/>
      <c r="C25" s="58" t="s">
        <v>33</v>
      </c>
      <c r="D25" s="57"/>
      <c r="E25" s="19"/>
      <c r="F25" s="20"/>
      <c r="G25" s="20"/>
    </row>
    <row r="26" spans="2:7" ht="33">
      <c r="B26" s="41"/>
      <c r="C26" s="59" t="s">
        <v>34</v>
      </c>
      <c r="D26" s="57"/>
      <c r="E26" s="19"/>
      <c r="F26" s="20"/>
      <c r="G26" s="20"/>
    </row>
    <row r="27" spans="2:7" ht="33">
      <c r="B27" s="41"/>
      <c r="C27" s="59" t="s">
        <v>35</v>
      </c>
      <c r="D27" s="57"/>
      <c r="E27" s="19"/>
      <c r="F27" s="20"/>
      <c r="G27" s="20"/>
    </row>
    <row r="28" spans="2:7" ht="66">
      <c r="B28" s="41"/>
      <c r="C28" s="59" t="s">
        <v>36</v>
      </c>
      <c r="D28" s="57"/>
      <c r="E28" s="19"/>
      <c r="F28" s="20"/>
      <c r="G28" s="20"/>
    </row>
    <row r="29" spans="2:7" ht="49.5">
      <c r="B29" s="41"/>
      <c r="C29" s="59" t="s">
        <v>37</v>
      </c>
      <c r="D29" s="57"/>
      <c r="E29" s="19" t="s">
        <v>38</v>
      </c>
      <c r="F29" s="20"/>
      <c r="G29" s="20"/>
    </row>
    <row r="30" spans="2:7" ht="49.5">
      <c r="B30" s="41"/>
      <c r="C30" s="59" t="s">
        <v>39</v>
      </c>
      <c r="D30" s="57"/>
      <c r="E30" s="19"/>
      <c r="F30" s="20"/>
      <c r="G30" s="20"/>
    </row>
    <row r="31" spans="2:7" ht="16.5">
      <c r="B31" s="41"/>
      <c r="C31" s="59"/>
      <c r="D31" s="57"/>
      <c r="E31" s="19"/>
      <c r="F31" s="20"/>
      <c r="G31" s="20"/>
    </row>
    <row r="32" spans="2:7" ht="16.5">
      <c r="B32" s="41"/>
      <c r="C32" s="60" t="s">
        <v>40</v>
      </c>
      <c r="D32" s="57"/>
      <c r="E32" s="19"/>
      <c r="F32" s="20"/>
      <c r="G32" s="20"/>
    </row>
    <row r="33" spans="2:7" ht="49.5">
      <c r="B33" s="41"/>
      <c r="C33" s="60" t="s">
        <v>41</v>
      </c>
      <c r="D33" s="57"/>
      <c r="E33" s="19"/>
      <c r="F33" s="20"/>
      <c r="G33" s="20"/>
    </row>
    <row r="34" spans="2:7" ht="16.5">
      <c r="B34" s="41"/>
      <c r="C34" s="56"/>
      <c r="D34" s="57"/>
      <c r="E34" s="19"/>
      <c r="F34" s="20"/>
      <c r="G34" s="20"/>
    </row>
    <row r="35" spans="1:7" ht="16.5">
      <c r="A35" s="61"/>
      <c r="B35" s="62" t="s">
        <v>42</v>
      </c>
      <c r="C35" s="63" t="s">
        <v>5</v>
      </c>
      <c r="D35" s="64"/>
      <c r="E35" s="65"/>
      <c r="F35" s="66"/>
      <c r="G35" s="66"/>
    </row>
    <row r="36" spans="2:7" ht="16.5">
      <c r="B36" s="41"/>
      <c r="C36" s="56"/>
      <c r="D36" s="57"/>
      <c r="E36" s="19"/>
      <c r="F36" s="20"/>
      <c r="G36" s="20"/>
    </row>
    <row r="37" spans="1:7" ht="16.5">
      <c r="A37" s="67"/>
      <c r="B37" s="68" t="s">
        <v>43</v>
      </c>
      <c r="C37" s="69" t="s">
        <v>44</v>
      </c>
      <c r="D37" s="70" t="s">
        <v>45</v>
      </c>
      <c r="E37" s="71" t="s">
        <v>46</v>
      </c>
      <c r="F37" s="72" t="s">
        <v>47</v>
      </c>
      <c r="G37" s="72" t="s">
        <v>48</v>
      </c>
    </row>
    <row r="38" spans="1:7" ht="16.5">
      <c r="A38" s="61"/>
      <c r="B38" s="62" t="s">
        <v>6</v>
      </c>
      <c r="C38" s="63" t="s">
        <v>49</v>
      </c>
      <c r="D38" s="64"/>
      <c r="E38" s="65"/>
      <c r="F38" s="66"/>
      <c r="G38" s="66"/>
    </row>
    <row r="39" spans="2:12" s="73" customFormat="1" ht="49.5">
      <c r="B39" s="74" t="s">
        <v>50</v>
      </c>
      <c r="C39" s="75" t="s">
        <v>51</v>
      </c>
      <c r="D39" s="76" t="s">
        <v>52</v>
      </c>
      <c r="E39" s="77">
        <v>1</v>
      </c>
      <c r="F39" s="78"/>
      <c r="G39" s="6">
        <f aca="true" t="shared" si="0" ref="G39:G44">E39*F39</f>
        <v>0</v>
      </c>
      <c r="H39" s="1"/>
      <c r="I39" s="1"/>
      <c r="J39" s="1"/>
      <c r="K39" s="1"/>
      <c r="L39" s="1"/>
    </row>
    <row r="40" spans="2:12" s="73" customFormat="1" ht="49.5">
      <c r="B40" s="74" t="s">
        <v>53</v>
      </c>
      <c r="C40" s="75" t="s">
        <v>54</v>
      </c>
      <c r="D40" s="76" t="s">
        <v>52</v>
      </c>
      <c r="E40" s="77">
        <v>1</v>
      </c>
      <c r="F40" s="78"/>
      <c r="G40" s="6">
        <f t="shared" si="0"/>
        <v>0</v>
      </c>
      <c r="H40" s="1"/>
      <c r="I40" s="1"/>
      <c r="J40" s="1"/>
      <c r="K40" s="1"/>
      <c r="L40" s="1"/>
    </row>
    <row r="41" spans="2:12" s="73" customFormat="1" ht="49.5">
      <c r="B41" s="74" t="s">
        <v>55</v>
      </c>
      <c r="C41" s="75" t="s">
        <v>56</v>
      </c>
      <c r="D41" s="76" t="s">
        <v>57</v>
      </c>
      <c r="E41" s="77">
        <v>50</v>
      </c>
      <c r="F41" s="78"/>
      <c r="G41" s="6">
        <f t="shared" si="0"/>
        <v>0</v>
      </c>
      <c r="H41" s="1"/>
      <c r="I41" s="1"/>
      <c r="J41" s="1"/>
      <c r="K41" s="1"/>
      <c r="L41" s="1"/>
    </row>
    <row r="42" spans="2:12" s="73" customFormat="1" ht="66">
      <c r="B42" s="74" t="s">
        <v>58</v>
      </c>
      <c r="C42" s="75" t="s">
        <v>59</v>
      </c>
      <c r="D42" s="76" t="s">
        <v>52</v>
      </c>
      <c r="E42" s="77">
        <v>1</v>
      </c>
      <c r="F42" s="78"/>
      <c r="G42" s="6">
        <f t="shared" si="0"/>
        <v>0</v>
      </c>
      <c r="H42" s="1"/>
      <c r="I42" s="1"/>
      <c r="J42" s="1"/>
      <c r="K42" s="1"/>
      <c r="L42" s="1"/>
    </row>
    <row r="43" spans="2:12" s="73" customFormat="1" ht="49.5">
      <c r="B43" s="74" t="s">
        <v>60</v>
      </c>
      <c r="C43" s="75" t="s">
        <v>61</v>
      </c>
      <c r="D43" s="76" t="s">
        <v>52</v>
      </c>
      <c r="E43" s="77"/>
      <c r="F43" s="78"/>
      <c r="G43" s="6">
        <f t="shared" si="0"/>
        <v>0</v>
      </c>
      <c r="H43" s="1"/>
      <c r="I43" s="1"/>
      <c r="J43" s="1"/>
      <c r="K43" s="1"/>
      <c r="L43" s="1"/>
    </row>
    <row r="44" spans="2:12" s="73" customFormat="1" ht="16.5">
      <c r="B44" s="74" t="s">
        <v>62</v>
      </c>
      <c r="C44" s="75" t="s">
        <v>63</v>
      </c>
      <c r="D44" s="76" t="s">
        <v>52</v>
      </c>
      <c r="E44" s="77">
        <v>1</v>
      </c>
      <c r="F44" s="78"/>
      <c r="G44" s="6">
        <f t="shared" si="0"/>
        <v>0</v>
      </c>
      <c r="H44" s="1"/>
      <c r="I44" s="1"/>
      <c r="J44" s="1"/>
      <c r="K44" s="1"/>
      <c r="L44" s="1"/>
    </row>
    <row r="45" spans="2:12" s="73" customFormat="1" ht="16.5">
      <c r="B45" s="74" t="s">
        <v>64</v>
      </c>
      <c r="C45" s="75" t="s">
        <v>65</v>
      </c>
      <c r="D45" s="79"/>
      <c r="E45" s="80">
        <v>0.05</v>
      </c>
      <c r="F45" s="81">
        <f>SUM(G39:G44)</f>
        <v>0</v>
      </c>
      <c r="G45" s="6">
        <f>F45*E45</f>
        <v>0</v>
      </c>
      <c r="H45" s="1"/>
      <c r="I45" s="1"/>
      <c r="J45" s="1"/>
      <c r="K45" s="1"/>
      <c r="L45" s="1"/>
    </row>
    <row r="46" spans="1:7" ht="16.5">
      <c r="A46" s="82" t="s">
        <v>66</v>
      </c>
      <c r="B46" s="62" t="s">
        <v>6</v>
      </c>
      <c r="C46" s="63" t="s">
        <v>7</v>
      </c>
      <c r="D46" s="64"/>
      <c r="E46" s="65"/>
      <c r="F46" s="66"/>
      <c r="G46" s="83">
        <f>SUM(G39:G45)</f>
        <v>0</v>
      </c>
    </row>
    <row r="47" spans="1:7" s="28" customFormat="1" ht="16.5">
      <c r="A47" s="84"/>
      <c r="B47" s="85"/>
      <c r="C47" s="86"/>
      <c r="D47" s="87"/>
      <c r="E47" s="88"/>
      <c r="F47" s="89"/>
      <c r="G47" s="90"/>
    </row>
    <row r="48" spans="1:7" s="28" customFormat="1" ht="16.5">
      <c r="A48" s="67"/>
      <c r="B48" s="68" t="s">
        <v>43</v>
      </c>
      <c r="C48" s="69" t="s">
        <v>44</v>
      </c>
      <c r="D48" s="70" t="s">
        <v>45</v>
      </c>
      <c r="E48" s="91" t="s">
        <v>46</v>
      </c>
      <c r="F48" s="72" t="s">
        <v>47</v>
      </c>
      <c r="G48" s="72" t="s">
        <v>48</v>
      </c>
    </row>
    <row r="49" spans="1:7" s="28" customFormat="1" ht="16.5">
      <c r="A49" s="61"/>
      <c r="B49" s="62" t="s">
        <v>8</v>
      </c>
      <c r="C49" s="63" t="s">
        <v>9</v>
      </c>
      <c r="D49" s="64"/>
      <c r="E49" s="65"/>
      <c r="F49" s="66"/>
      <c r="G49" s="66"/>
    </row>
    <row r="50" spans="1:7" s="28" customFormat="1" ht="33">
      <c r="A50" s="1"/>
      <c r="B50" s="8"/>
      <c r="C50" s="92" t="s">
        <v>67</v>
      </c>
      <c r="D50" s="93"/>
      <c r="E50" s="94"/>
      <c r="F50" s="81"/>
      <c r="G50" s="89"/>
    </row>
    <row r="51" spans="1:10" s="28" customFormat="1" ht="16.5">
      <c r="A51" s="1"/>
      <c r="B51" s="8" t="s">
        <v>50</v>
      </c>
      <c r="C51" s="95" t="s">
        <v>68</v>
      </c>
      <c r="D51" s="93"/>
      <c r="E51" s="94"/>
      <c r="F51" s="81"/>
      <c r="G51" s="89"/>
      <c r="J51" s="1"/>
    </row>
    <row r="52" spans="1:10" s="28" customFormat="1" ht="16.5">
      <c r="A52" s="1"/>
      <c r="B52" s="8" t="s">
        <v>69</v>
      </c>
      <c r="C52" s="95" t="s">
        <v>70</v>
      </c>
      <c r="D52" s="93" t="s">
        <v>71</v>
      </c>
      <c r="E52" s="94">
        <v>15</v>
      </c>
      <c r="F52" s="78"/>
      <c r="G52" s="89">
        <f aca="true" t="shared" si="1" ref="G52:G59">F52*E52</f>
        <v>0</v>
      </c>
      <c r="J52" s="1"/>
    </row>
    <row r="53" spans="1:10" s="28" customFormat="1" ht="16.5">
      <c r="A53" s="1"/>
      <c r="B53" s="8" t="s">
        <v>72</v>
      </c>
      <c r="C53" s="95" t="s">
        <v>73</v>
      </c>
      <c r="D53" s="93" t="s">
        <v>74</v>
      </c>
      <c r="E53" s="94">
        <v>15</v>
      </c>
      <c r="F53" s="78"/>
      <c r="G53" s="89">
        <f t="shared" si="1"/>
        <v>0</v>
      </c>
      <c r="I53" s="96"/>
      <c r="J53" s="1"/>
    </row>
    <row r="54" spans="1:10" s="28" customFormat="1" ht="16.5">
      <c r="A54" s="1"/>
      <c r="B54" s="8" t="s">
        <v>75</v>
      </c>
      <c r="C54" s="95" t="s">
        <v>76</v>
      </c>
      <c r="D54" s="93" t="s">
        <v>71</v>
      </c>
      <c r="E54" s="94">
        <v>2.5</v>
      </c>
      <c r="F54" s="78"/>
      <c r="G54" s="89">
        <f t="shared" si="1"/>
        <v>0</v>
      </c>
      <c r="J54" s="1"/>
    </row>
    <row r="55" spans="1:10" s="28" customFormat="1" ht="16.5">
      <c r="A55" s="1"/>
      <c r="B55" s="8" t="s">
        <v>77</v>
      </c>
      <c r="C55" s="95" t="s">
        <v>78</v>
      </c>
      <c r="D55" s="93" t="s">
        <v>74</v>
      </c>
      <c r="E55" s="94">
        <v>15</v>
      </c>
      <c r="F55" s="78"/>
      <c r="G55" s="89">
        <f t="shared" si="1"/>
        <v>0</v>
      </c>
      <c r="J55" s="1"/>
    </row>
    <row r="56" spans="1:10" s="28" customFormat="1" ht="66">
      <c r="A56" s="1"/>
      <c r="B56" s="97" t="s">
        <v>79</v>
      </c>
      <c r="C56" s="95" t="s">
        <v>80</v>
      </c>
      <c r="D56" s="93" t="s">
        <v>57</v>
      </c>
      <c r="E56" s="94">
        <v>20</v>
      </c>
      <c r="F56" s="78"/>
      <c r="G56" s="89">
        <f t="shared" si="1"/>
        <v>0</v>
      </c>
      <c r="J56" s="1"/>
    </row>
    <row r="57" spans="2:7" s="28" customFormat="1" ht="16.5">
      <c r="B57" s="97" t="s">
        <v>81</v>
      </c>
      <c r="C57" s="98" t="s">
        <v>82</v>
      </c>
      <c r="D57" s="99" t="s">
        <v>57</v>
      </c>
      <c r="E57" s="100">
        <v>50</v>
      </c>
      <c r="F57" s="101"/>
      <c r="G57" s="89">
        <f t="shared" si="1"/>
        <v>0</v>
      </c>
    </row>
    <row r="58" spans="1:10" s="28" customFormat="1" ht="16.5">
      <c r="A58" s="1"/>
      <c r="B58" s="97" t="s">
        <v>83</v>
      </c>
      <c r="C58" s="98" t="s">
        <v>84</v>
      </c>
      <c r="D58" s="99" t="s">
        <v>57</v>
      </c>
      <c r="E58" s="100">
        <v>150</v>
      </c>
      <c r="F58" s="101"/>
      <c r="G58" s="89">
        <f t="shared" si="1"/>
        <v>0</v>
      </c>
      <c r="J58" s="1"/>
    </row>
    <row r="59" spans="1:10" s="28" customFormat="1" ht="16.5">
      <c r="A59" s="1"/>
      <c r="B59" s="97" t="s">
        <v>85</v>
      </c>
      <c r="C59" s="98" t="s">
        <v>86</v>
      </c>
      <c r="D59" s="99" t="s">
        <v>52</v>
      </c>
      <c r="E59" s="100">
        <v>1</v>
      </c>
      <c r="F59" s="101"/>
      <c r="G59" s="89">
        <f t="shared" si="1"/>
        <v>0</v>
      </c>
      <c r="J59" s="1"/>
    </row>
    <row r="60" spans="1:7" s="28" customFormat="1" ht="16.5">
      <c r="A60" s="84"/>
      <c r="B60" s="85" t="s">
        <v>58</v>
      </c>
      <c r="C60" s="102" t="s">
        <v>87</v>
      </c>
      <c r="D60" s="103"/>
      <c r="E60" s="104"/>
      <c r="F60" s="105"/>
      <c r="G60" s="89"/>
    </row>
    <row r="61" spans="1:7" s="28" customFormat="1" ht="16.5">
      <c r="A61" s="84"/>
      <c r="B61" s="85" t="s">
        <v>88</v>
      </c>
      <c r="C61" s="102" t="s">
        <v>89</v>
      </c>
      <c r="D61" s="103" t="s">
        <v>90</v>
      </c>
      <c r="E61" s="100">
        <v>5</v>
      </c>
      <c r="F61" s="105"/>
      <c r="G61" s="89">
        <f aca="true" t="shared" si="2" ref="G61:G66">F61*E61</f>
        <v>0</v>
      </c>
    </row>
    <row r="62" spans="1:7" s="28" customFormat="1" ht="16.5">
      <c r="A62" s="84"/>
      <c r="B62" s="85" t="s">
        <v>91</v>
      </c>
      <c r="C62" s="102" t="s">
        <v>92</v>
      </c>
      <c r="D62" s="103" t="s">
        <v>90</v>
      </c>
      <c r="E62" s="100">
        <v>10</v>
      </c>
      <c r="F62" s="105"/>
      <c r="G62" s="89">
        <f t="shared" si="2"/>
        <v>0</v>
      </c>
    </row>
    <row r="63" spans="1:7" s="28" customFormat="1" ht="16.5">
      <c r="A63" s="84"/>
      <c r="B63" s="85" t="s">
        <v>93</v>
      </c>
      <c r="C63" s="102" t="s">
        <v>94</v>
      </c>
      <c r="D63" s="103" t="s">
        <v>90</v>
      </c>
      <c r="E63" s="100">
        <v>15</v>
      </c>
      <c r="F63" s="105"/>
      <c r="G63" s="89">
        <f t="shared" si="2"/>
        <v>0</v>
      </c>
    </row>
    <row r="64" spans="1:7" s="28" customFormat="1" ht="33">
      <c r="A64" s="84"/>
      <c r="B64" s="85" t="s">
        <v>95</v>
      </c>
      <c r="C64" s="102" t="s">
        <v>96</v>
      </c>
      <c r="D64" s="103" t="s">
        <v>97</v>
      </c>
      <c r="E64" s="100">
        <v>100</v>
      </c>
      <c r="F64" s="105"/>
      <c r="G64" s="89">
        <f t="shared" si="2"/>
        <v>0</v>
      </c>
    </row>
    <row r="65" spans="1:7" s="28" customFormat="1" ht="16.5">
      <c r="A65" s="84"/>
      <c r="B65" s="85" t="s">
        <v>62</v>
      </c>
      <c r="C65" s="102" t="s">
        <v>98</v>
      </c>
      <c r="D65" s="103" t="s">
        <v>71</v>
      </c>
      <c r="E65" s="100">
        <v>2</v>
      </c>
      <c r="F65" s="105"/>
      <c r="G65" s="89">
        <f t="shared" si="2"/>
        <v>0</v>
      </c>
    </row>
    <row r="66" spans="1:7" s="28" customFormat="1" ht="16.5">
      <c r="A66" s="84"/>
      <c r="B66" s="74" t="s">
        <v>99</v>
      </c>
      <c r="C66" s="75" t="s">
        <v>65</v>
      </c>
      <c r="D66" s="79"/>
      <c r="E66" s="80">
        <v>0.05</v>
      </c>
      <c r="F66" s="81">
        <f>SUM(G50:G65)</f>
        <v>0</v>
      </c>
      <c r="G66" s="6">
        <f t="shared" si="2"/>
        <v>0</v>
      </c>
    </row>
    <row r="67" spans="1:7" s="28" customFormat="1" ht="16.5">
      <c r="A67" s="82" t="s">
        <v>66</v>
      </c>
      <c r="B67" s="62" t="s">
        <v>8</v>
      </c>
      <c r="C67" s="63" t="s">
        <v>100</v>
      </c>
      <c r="D67" s="64"/>
      <c r="E67" s="65"/>
      <c r="F67" s="66"/>
      <c r="G67" s="83">
        <f>SUM(G52:G66)</f>
        <v>0</v>
      </c>
    </row>
    <row r="68" spans="1:7" s="28" customFormat="1" ht="16.5">
      <c r="A68" s="84"/>
      <c r="B68" s="85"/>
      <c r="C68" s="86"/>
      <c r="D68" s="87"/>
      <c r="E68" s="88"/>
      <c r="F68" s="89"/>
      <c r="G68" s="90"/>
    </row>
    <row r="69" spans="1:7" s="28" customFormat="1" ht="16.5">
      <c r="A69" s="67"/>
      <c r="B69" s="68" t="s">
        <v>43</v>
      </c>
      <c r="C69" s="69" t="s">
        <v>44</v>
      </c>
      <c r="D69" s="70" t="s">
        <v>45</v>
      </c>
      <c r="E69" s="91" t="s">
        <v>46</v>
      </c>
      <c r="F69" s="72" t="s">
        <v>47</v>
      </c>
      <c r="G69" s="72" t="s">
        <v>48</v>
      </c>
    </row>
    <row r="70" spans="1:7" s="28" customFormat="1" ht="16.5">
      <c r="A70" s="61"/>
      <c r="B70" s="62" t="s">
        <v>10</v>
      </c>
      <c r="C70" s="63" t="s">
        <v>11</v>
      </c>
      <c r="D70" s="64"/>
      <c r="E70" s="65"/>
      <c r="F70" s="66"/>
      <c r="G70" s="66"/>
    </row>
    <row r="71" spans="1:7" s="28" customFormat="1" ht="33">
      <c r="A71" s="1"/>
      <c r="B71" s="8"/>
      <c r="C71" s="92" t="s">
        <v>101</v>
      </c>
      <c r="D71" s="93"/>
      <c r="E71" s="94"/>
      <c r="F71" s="81"/>
      <c r="G71" s="89"/>
    </row>
    <row r="72" spans="1:7" s="28" customFormat="1" ht="16.5">
      <c r="A72" s="1"/>
      <c r="B72" s="8" t="s">
        <v>50</v>
      </c>
      <c r="C72" s="95" t="s">
        <v>102</v>
      </c>
      <c r="D72" s="93" t="s">
        <v>71</v>
      </c>
      <c r="E72" s="94">
        <v>50</v>
      </c>
      <c r="F72" s="78"/>
      <c r="G72" s="89">
        <f>F72*E72</f>
        <v>0</v>
      </c>
    </row>
    <row r="73" spans="1:7" s="28" customFormat="1" ht="16.5">
      <c r="A73" s="1"/>
      <c r="B73" s="8" t="s">
        <v>79</v>
      </c>
      <c r="C73" s="95" t="s">
        <v>103</v>
      </c>
      <c r="D73" s="93" t="s">
        <v>57</v>
      </c>
      <c r="E73" s="94">
        <v>40</v>
      </c>
      <c r="F73" s="78"/>
      <c r="G73" s="89">
        <f>F73*E73</f>
        <v>0</v>
      </c>
    </row>
    <row r="74" spans="1:7" s="28" customFormat="1" ht="16.5">
      <c r="A74" s="1"/>
      <c r="B74" s="8" t="s">
        <v>85</v>
      </c>
      <c r="C74" s="95" t="s">
        <v>104</v>
      </c>
      <c r="D74" s="93" t="s">
        <v>71</v>
      </c>
      <c r="E74" s="94">
        <v>15</v>
      </c>
      <c r="F74" s="78"/>
      <c r="G74" s="89">
        <f>F74*E74</f>
        <v>0</v>
      </c>
    </row>
    <row r="75" spans="1:7" s="28" customFormat="1" ht="49.5">
      <c r="A75" s="84"/>
      <c r="B75" s="8" t="s">
        <v>105</v>
      </c>
      <c r="C75" s="95" t="s">
        <v>106</v>
      </c>
      <c r="D75" s="93" t="s">
        <v>71</v>
      </c>
      <c r="E75" s="94">
        <f>E72-E74</f>
        <v>35</v>
      </c>
      <c r="F75" s="78"/>
      <c r="G75" s="89">
        <f>E75*F75</f>
        <v>0</v>
      </c>
    </row>
    <row r="76" spans="1:7" s="28" customFormat="1" ht="33">
      <c r="A76" s="84"/>
      <c r="B76" s="8" t="s">
        <v>95</v>
      </c>
      <c r="C76" s="95" t="s">
        <v>107</v>
      </c>
      <c r="D76" s="93" t="s">
        <v>74</v>
      </c>
      <c r="E76" s="94">
        <v>100</v>
      </c>
      <c r="F76" s="78"/>
      <c r="G76" s="89">
        <f>E76*F76</f>
        <v>0</v>
      </c>
    </row>
    <row r="77" spans="1:7" s="28" customFormat="1" ht="33">
      <c r="A77" s="84"/>
      <c r="B77" s="8" t="s">
        <v>62</v>
      </c>
      <c r="C77" s="95" t="s">
        <v>108</v>
      </c>
      <c r="D77" s="93" t="s">
        <v>57</v>
      </c>
      <c r="E77" s="94">
        <v>42</v>
      </c>
      <c r="F77" s="78"/>
      <c r="G77" s="89">
        <f>F77*E77</f>
        <v>0</v>
      </c>
    </row>
    <row r="78" spans="1:7" s="28" customFormat="1" ht="16.5">
      <c r="A78" s="84"/>
      <c r="B78" s="74" t="s">
        <v>99</v>
      </c>
      <c r="C78" s="75" t="s">
        <v>65</v>
      </c>
      <c r="D78" s="79"/>
      <c r="E78" s="80">
        <v>0.05</v>
      </c>
      <c r="F78" s="81">
        <f>SUM(G72:G77)</f>
        <v>0</v>
      </c>
      <c r="G78" s="6">
        <f>F78*E78</f>
        <v>0</v>
      </c>
    </row>
    <row r="79" spans="1:7" s="28" customFormat="1" ht="16.5">
      <c r="A79" s="82" t="s">
        <v>66</v>
      </c>
      <c r="B79" s="62" t="s">
        <v>10</v>
      </c>
      <c r="C79" s="63" t="s">
        <v>109</v>
      </c>
      <c r="D79" s="64"/>
      <c r="E79" s="65"/>
      <c r="F79" s="66"/>
      <c r="G79" s="83">
        <f>SUM(G72:G78)</f>
        <v>0</v>
      </c>
    </row>
    <row r="80" spans="1:7" s="28" customFormat="1" ht="16.5">
      <c r="A80" s="84"/>
      <c r="B80" s="85"/>
      <c r="C80" s="86"/>
      <c r="D80" s="87"/>
      <c r="E80" s="88"/>
      <c r="F80" s="89"/>
      <c r="G80" s="90"/>
    </row>
    <row r="81" spans="1:7" s="28" customFormat="1" ht="16.5">
      <c r="A81" s="106"/>
      <c r="B81" s="107" t="s">
        <v>43</v>
      </c>
      <c r="C81" s="108" t="s">
        <v>110</v>
      </c>
      <c r="D81" s="109" t="s">
        <v>111</v>
      </c>
      <c r="E81" s="109" t="s">
        <v>46</v>
      </c>
      <c r="F81" s="109" t="s">
        <v>47</v>
      </c>
      <c r="G81" s="109" t="s">
        <v>48</v>
      </c>
    </row>
    <row r="82" spans="1:7" s="28" customFormat="1" ht="16.5">
      <c r="A82" s="110"/>
      <c r="B82" s="111" t="s">
        <v>12</v>
      </c>
      <c r="C82" s="112" t="s">
        <v>13</v>
      </c>
      <c r="D82" s="113"/>
      <c r="E82" s="114"/>
      <c r="F82" s="115"/>
      <c r="G82" s="115"/>
    </row>
    <row r="83" spans="1:7" s="28" customFormat="1" ht="16.5">
      <c r="A83" s="116"/>
      <c r="B83" s="8" t="s">
        <v>50</v>
      </c>
      <c r="C83" s="102" t="s">
        <v>112</v>
      </c>
      <c r="D83" s="117"/>
      <c r="E83" s="118"/>
      <c r="F83" s="119"/>
      <c r="G83" s="119"/>
    </row>
    <row r="84" spans="1:7" s="28" customFormat="1" ht="33">
      <c r="A84" s="116"/>
      <c r="B84" s="8" t="s">
        <v>69</v>
      </c>
      <c r="C84" s="102" t="s">
        <v>113</v>
      </c>
      <c r="D84" s="117" t="s">
        <v>71</v>
      </c>
      <c r="E84" s="118">
        <v>7</v>
      </c>
      <c r="F84" s="120"/>
      <c r="G84" s="119">
        <f>F84*E84</f>
        <v>0</v>
      </c>
    </row>
    <row r="85" spans="1:7" s="28" customFormat="1" ht="16.5">
      <c r="A85" s="116"/>
      <c r="B85" s="8" t="s">
        <v>79</v>
      </c>
      <c r="C85" s="102" t="s">
        <v>114</v>
      </c>
      <c r="D85" s="117"/>
      <c r="E85" s="118"/>
      <c r="F85" s="120"/>
      <c r="G85" s="119"/>
    </row>
    <row r="86" spans="1:7" s="28" customFormat="1" ht="16.5">
      <c r="A86" s="116"/>
      <c r="B86" s="8" t="s">
        <v>81</v>
      </c>
      <c r="C86" s="102" t="s">
        <v>115</v>
      </c>
      <c r="D86" s="117" t="s">
        <v>71</v>
      </c>
      <c r="E86" s="118">
        <v>45</v>
      </c>
      <c r="F86" s="120"/>
      <c r="G86" s="119">
        <f>F86*E86</f>
        <v>0</v>
      </c>
    </row>
    <row r="87" spans="1:7" s="28" customFormat="1" ht="33">
      <c r="A87" s="116"/>
      <c r="B87" s="8" t="s">
        <v>85</v>
      </c>
      <c r="C87" s="102" t="s">
        <v>116</v>
      </c>
      <c r="D87" s="117"/>
      <c r="E87" s="118"/>
      <c r="F87" s="120"/>
      <c r="G87" s="119"/>
    </row>
    <row r="88" spans="1:7" s="28" customFormat="1" ht="49.5">
      <c r="A88" s="116"/>
      <c r="B88" s="8"/>
      <c r="C88" s="102" t="s">
        <v>117</v>
      </c>
      <c r="D88" s="117"/>
      <c r="E88" s="118"/>
      <c r="F88" s="120"/>
      <c r="G88" s="119"/>
    </row>
    <row r="89" spans="1:7" s="28" customFormat="1" ht="16.5">
      <c r="A89" s="116"/>
      <c r="B89" s="8" t="s">
        <v>118</v>
      </c>
      <c r="C89" s="102" t="s">
        <v>119</v>
      </c>
      <c r="D89" s="117" t="s">
        <v>71</v>
      </c>
      <c r="E89" s="118">
        <v>2</v>
      </c>
      <c r="F89" s="120"/>
      <c r="G89" s="119">
        <f>F89*E89</f>
        <v>0</v>
      </c>
    </row>
    <row r="90" spans="1:7" s="28" customFormat="1" ht="16.5">
      <c r="A90" s="116"/>
      <c r="B90" s="8" t="s">
        <v>105</v>
      </c>
      <c r="C90" s="102" t="s">
        <v>120</v>
      </c>
      <c r="D90" s="117" t="s">
        <v>121</v>
      </c>
      <c r="E90" s="118">
        <v>4000</v>
      </c>
      <c r="F90" s="120"/>
      <c r="G90" s="119">
        <f>F90*E90</f>
        <v>0</v>
      </c>
    </row>
    <row r="91" spans="1:7" s="28" customFormat="1" ht="16.5">
      <c r="A91" s="116"/>
      <c r="B91" s="8" t="s">
        <v>95</v>
      </c>
      <c r="C91" s="102" t="s">
        <v>122</v>
      </c>
      <c r="D91" s="117" t="s">
        <v>71</v>
      </c>
      <c r="E91" s="118">
        <v>2</v>
      </c>
      <c r="F91" s="120"/>
      <c r="G91" s="119">
        <f>F91*E91</f>
        <v>0</v>
      </c>
    </row>
    <row r="92" spans="1:7" s="28" customFormat="1" ht="16.5">
      <c r="A92" s="121"/>
      <c r="B92" s="111" t="s">
        <v>12</v>
      </c>
      <c r="C92" s="112" t="s">
        <v>123</v>
      </c>
      <c r="D92" s="113"/>
      <c r="E92" s="114"/>
      <c r="F92" s="115"/>
      <c r="G92" s="115">
        <f>SUM(G84:G91)</f>
        <v>0</v>
      </c>
    </row>
    <row r="93" spans="1:7" s="28" customFormat="1" ht="16.5">
      <c r="A93" s="84"/>
      <c r="B93" s="85"/>
      <c r="C93" s="86"/>
      <c r="D93" s="87"/>
      <c r="E93" s="88"/>
      <c r="F93" s="89"/>
      <c r="G93" s="90"/>
    </row>
    <row r="94" spans="1:8" s="28" customFormat="1" ht="16.5">
      <c r="A94" s="106"/>
      <c r="B94" s="107" t="s">
        <v>43</v>
      </c>
      <c r="C94" s="108" t="s">
        <v>110</v>
      </c>
      <c r="D94" s="109" t="s">
        <v>111</v>
      </c>
      <c r="E94" s="109" t="s">
        <v>46</v>
      </c>
      <c r="F94" s="109" t="s">
        <v>47</v>
      </c>
      <c r="G94" s="109" t="s">
        <v>48</v>
      </c>
      <c r="H94" s="122"/>
    </row>
    <row r="95" spans="1:8" s="28" customFormat="1" ht="16.5">
      <c r="A95" s="110"/>
      <c r="B95" s="111" t="s">
        <v>14</v>
      </c>
      <c r="C95" s="112" t="s">
        <v>15</v>
      </c>
      <c r="D95" s="113"/>
      <c r="E95" s="114"/>
      <c r="F95" s="115"/>
      <c r="G95" s="115"/>
      <c r="H95" s="122"/>
    </row>
    <row r="96" spans="1:8" s="28" customFormat="1" ht="16.5">
      <c r="A96" s="116"/>
      <c r="B96" s="8" t="s">
        <v>50</v>
      </c>
      <c r="C96" s="102" t="s">
        <v>124</v>
      </c>
      <c r="D96" s="117"/>
      <c r="E96" s="118"/>
      <c r="F96" s="119"/>
      <c r="G96" s="119"/>
      <c r="H96" s="122"/>
    </row>
    <row r="97" spans="1:8" s="28" customFormat="1" ht="16.5">
      <c r="A97" s="116"/>
      <c r="B97" s="8" t="s">
        <v>125</v>
      </c>
      <c r="C97" s="102" t="s">
        <v>126</v>
      </c>
      <c r="D97" s="117" t="s">
        <v>57</v>
      </c>
      <c r="E97" s="118">
        <v>95</v>
      </c>
      <c r="F97" s="120"/>
      <c r="G97" s="119">
        <f>F97*E97</f>
        <v>0</v>
      </c>
      <c r="H97" s="122"/>
    </row>
    <row r="98" spans="1:8" s="28" customFormat="1" ht="16.5">
      <c r="A98" s="116"/>
      <c r="B98" s="8" t="s">
        <v>79</v>
      </c>
      <c r="C98" s="102" t="s">
        <v>127</v>
      </c>
      <c r="D98" s="117"/>
      <c r="E98" s="118"/>
      <c r="F98" s="120"/>
      <c r="G98" s="119"/>
      <c r="H98" s="122"/>
    </row>
    <row r="99" spans="1:8" s="28" customFormat="1" ht="16.5">
      <c r="A99" s="116"/>
      <c r="B99" s="8" t="s">
        <v>81</v>
      </c>
      <c r="C99" s="102" t="s">
        <v>128</v>
      </c>
      <c r="D99" s="117" t="s">
        <v>57</v>
      </c>
      <c r="E99" s="118">
        <v>15</v>
      </c>
      <c r="F99" s="120"/>
      <c r="G99" s="119">
        <f>F99*E99</f>
        <v>0</v>
      </c>
      <c r="H99" s="122"/>
    </row>
    <row r="100" spans="1:8" s="28" customFormat="1" ht="16.5">
      <c r="A100" s="116"/>
      <c r="B100" s="8" t="s">
        <v>85</v>
      </c>
      <c r="C100" s="102" t="s">
        <v>129</v>
      </c>
      <c r="D100" s="117" t="s">
        <v>97</v>
      </c>
      <c r="E100" s="118">
        <v>2</v>
      </c>
      <c r="F100" s="120"/>
      <c r="G100" s="119">
        <f>F100*E100</f>
        <v>0</v>
      </c>
      <c r="H100" s="122"/>
    </row>
    <row r="101" spans="1:8" s="28" customFormat="1" ht="16.5">
      <c r="A101" s="121"/>
      <c r="B101" s="111" t="s">
        <v>130</v>
      </c>
      <c r="C101" s="112" t="s">
        <v>131</v>
      </c>
      <c r="D101" s="113"/>
      <c r="E101" s="114"/>
      <c r="F101" s="115"/>
      <c r="G101" s="115">
        <f>SUM(G97:G100)</f>
        <v>0</v>
      </c>
      <c r="H101" s="122"/>
    </row>
    <row r="102" spans="1:7" s="28" customFormat="1" ht="16.5">
      <c r="A102" s="84"/>
      <c r="B102" s="85"/>
      <c r="C102" s="86"/>
      <c r="D102" s="87"/>
      <c r="E102" s="88"/>
      <c r="F102" s="89"/>
      <c r="G102" s="90"/>
    </row>
    <row r="103" spans="1:7" ht="16.5">
      <c r="A103" s="67"/>
      <c r="B103" s="68" t="s">
        <v>43</v>
      </c>
      <c r="C103" s="69" t="s">
        <v>44</v>
      </c>
      <c r="D103" s="70" t="s">
        <v>45</v>
      </c>
      <c r="E103" s="91" t="s">
        <v>46</v>
      </c>
      <c r="F103" s="72" t="s">
        <v>47</v>
      </c>
      <c r="G103" s="72" t="s">
        <v>48</v>
      </c>
    </row>
    <row r="104" spans="1:7" ht="16.5">
      <c r="A104" s="61"/>
      <c r="B104" s="62" t="s">
        <v>16</v>
      </c>
      <c r="C104" s="63" t="s">
        <v>17</v>
      </c>
      <c r="D104" s="64"/>
      <c r="E104" s="65"/>
      <c r="F104" s="66"/>
      <c r="G104" s="66"/>
    </row>
    <row r="105" spans="1:7" s="28" customFormat="1" ht="33">
      <c r="A105" s="84"/>
      <c r="B105" s="85" t="s">
        <v>50</v>
      </c>
      <c r="C105" s="123" t="s">
        <v>132</v>
      </c>
      <c r="D105" s="103" t="s">
        <v>57</v>
      </c>
      <c r="E105" s="88">
        <v>20</v>
      </c>
      <c r="F105" s="105"/>
      <c r="G105" s="89">
        <f>F105*E105</f>
        <v>0</v>
      </c>
    </row>
    <row r="106" spans="1:7" ht="16.5">
      <c r="A106" s="84"/>
      <c r="B106" s="85" t="s">
        <v>79</v>
      </c>
      <c r="C106" s="75" t="s">
        <v>133</v>
      </c>
      <c r="D106" s="103"/>
      <c r="E106" s="88"/>
      <c r="F106" s="105"/>
      <c r="G106" s="89"/>
    </row>
    <row r="107" spans="1:7" ht="16.5">
      <c r="A107" s="84"/>
      <c r="B107" s="85" t="s">
        <v>81</v>
      </c>
      <c r="C107" s="102" t="s">
        <v>89</v>
      </c>
      <c r="D107" s="103" t="s">
        <v>90</v>
      </c>
      <c r="E107" s="100">
        <v>25</v>
      </c>
      <c r="F107" s="105"/>
      <c r="G107" s="89">
        <f>F107*E107</f>
        <v>0</v>
      </c>
    </row>
    <row r="108" spans="1:7" ht="16.5">
      <c r="A108" s="84"/>
      <c r="B108" s="85" t="s">
        <v>134</v>
      </c>
      <c r="C108" s="102" t="s">
        <v>92</v>
      </c>
      <c r="D108" s="103" t="s">
        <v>90</v>
      </c>
      <c r="E108" s="100">
        <v>25</v>
      </c>
      <c r="F108" s="105"/>
      <c r="G108" s="89">
        <f>F108*E108</f>
        <v>0</v>
      </c>
    </row>
    <row r="109" spans="1:7" ht="16.5">
      <c r="A109" s="84"/>
      <c r="B109" s="85" t="s">
        <v>135</v>
      </c>
      <c r="C109" s="102" t="s">
        <v>94</v>
      </c>
      <c r="D109" s="103" t="s">
        <v>90</v>
      </c>
      <c r="E109" s="100">
        <v>25</v>
      </c>
      <c r="F109" s="105"/>
      <c r="G109" s="89">
        <f>F109*E109</f>
        <v>0</v>
      </c>
    </row>
    <row r="110" spans="1:8" ht="16.5">
      <c r="A110" s="84"/>
      <c r="B110" s="85" t="s">
        <v>85</v>
      </c>
      <c r="C110" s="75" t="s">
        <v>136</v>
      </c>
      <c r="D110" s="103" t="s">
        <v>74</v>
      </c>
      <c r="E110" s="88">
        <v>10</v>
      </c>
      <c r="F110" s="105"/>
      <c r="G110" s="89">
        <f>F110*E110</f>
        <v>0</v>
      </c>
      <c r="H110" s="6"/>
    </row>
    <row r="111" spans="1:8" ht="16.5">
      <c r="A111" s="84"/>
      <c r="B111" s="74" t="s">
        <v>105</v>
      </c>
      <c r="C111" s="75" t="s">
        <v>65</v>
      </c>
      <c r="D111" s="79"/>
      <c r="E111" s="80">
        <v>0.05</v>
      </c>
      <c r="F111" s="81">
        <f>SUM(G105:G110)</f>
        <v>0</v>
      </c>
      <c r="G111" s="6">
        <f>F111*E111</f>
        <v>0</v>
      </c>
      <c r="H111" s="6"/>
    </row>
    <row r="112" spans="1:7" s="28" customFormat="1" ht="16.5">
      <c r="A112" s="82" t="s">
        <v>66</v>
      </c>
      <c r="B112" s="62" t="s">
        <v>137</v>
      </c>
      <c r="C112" s="63" t="s">
        <v>138</v>
      </c>
      <c r="D112" s="64"/>
      <c r="E112" s="65"/>
      <c r="F112" s="66"/>
      <c r="G112" s="83">
        <f>SUM(G105:G111)</f>
        <v>0</v>
      </c>
    </row>
    <row r="113" spans="1:7" ht="16.5">
      <c r="A113" s="84"/>
      <c r="B113" s="85"/>
      <c r="C113" s="75"/>
      <c r="D113" s="103"/>
      <c r="E113" s="88"/>
      <c r="F113" s="89"/>
      <c r="G113" s="89"/>
    </row>
    <row r="114" spans="1:7" ht="16.5">
      <c r="A114" s="61"/>
      <c r="B114" s="62" t="s">
        <v>139</v>
      </c>
      <c r="C114" s="63" t="s">
        <v>20</v>
      </c>
      <c r="D114" s="64"/>
      <c r="E114" s="65"/>
      <c r="F114" s="66"/>
      <c r="G114" s="66"/>
    </row>
    <row r="115" spans="2:7" ht="16.5">
      <c r="B115" s="41"/>
      <c r="C115" s="56"/>
      <c r="D115" s="57"/>
      <c r="E115" s="19"/>
      <c r="F115" s="20"/>
      <c r="G115" s="20"/>
    </row>
    <row r="116" spans="1:7" ht="16.5">
      <c r="A116" s="67"/>
      <c r="B116" s="68" t="s">
        <v>43</v>
      </c>
      <c r="C116" s="69" t="s">
        <v>44</v>
      </c>
      <c r="D116" s="70" t="s">
        <v>45</v>
      </c>
      <c r="E116" s="91" t="s">
        <v>46</v>
      </c>
      <c r="F116" s="72" t="s">
        <v>47</v>
      </c>
      <c r="G116" s="72" t="s">
        <v>48</v>
      </c>
    </row>
    <row r="117" spans="1:7" ht="16.5">
      <c r="A117" s="61"/>
      <c r="B117" s="62" t="s">
        <v>140</v>
      </c>
      <c r="C117" s="63" t="s">
        <v>22</v>
      </c>
      <c r="D117" s="64"/>
      <c r="E117" s="65"/>
      <c r="F117" s="66"/>
      <c r="G117" s="66"/>
    </row>
    <row r="118" spans="1:7" ht="49.5">
      <c r="A118" s="84"/>
      <c r="B118" s="85" t="s">
        <v>50</v>
      </c>
      <c r="C118" s="75" t="s">
        <v>141</v>
      </c>
      <c r="D118" s="103"/>
      <c r="E118" s="88"/>
      <c r="F118" s="89"/>
      <c r="G118" s="89"/>
    </row>
    <row r="119" spans="1:7" ht="16.5">
      <c r="A119" s="84"/>
      <c r="B119" s="85" t="s">
        <v>69</v>
      </c>
      <c r="C119" s="75" t="s">
        <v>142</v>
      </c>
      <c r="D119" s="103" t="s">
        <v>74</v>
      </c>
      <c r="E119" s="88">
        <v>25</v>
      </c>
      <c r="F119" s="105"/>
      <c r="G119" s="89">
        <f>F119*E119</f>
        <v>0</v>
      </c>
    </row>
    <row r="120" spans="1:7" ht="16.5">
      <c r="A120" s="84"/>
      <c r="B120" s="85" t="s">
        <v>143</v>
      </c>
      <c r="C120" s="75" t="s">
        <v>144</v>
      </c>
      <c r="D120" s="103"/>
      <c r="E120" s="88"/>
      <c r="F120" s="105"/>
      <c r="G120" s="89"/>
    </row>
    <row r="121" spans="1:7" ht="16.5">
      <c r="A121" s="84"/>
      <c r="B121" s="85" t="s">
        <v>145</v>
      </c>
      <c r="C121" s="75" t="s">
        <v>146</v>
      </c>
      <c r="D121" s="103" t="s">
        <v>74</v>
      </c>
      <c r="E121" s="88">
        <v>25</v>
      </c>
      <c r="F121" s="105"/>
      <c r="G121" s="89">
        <f>F121*E121</f>
        <v>0</v>
      </c>
    </row>
    <row r="122" spans="1:7" ht="16.5">
      <c r="A122" s="84"/>
      <c r="B122" s="85" t="s">
        <v>147</v>
      </c>
      <c r="C122" s="75" t="s">
        <v>148</v>
      </c>
      <c r="D122" s="103" t="s">
        <v>74</v>
      </c>
      <c r="E122" s="88">
        <v>40</v>
      </c>
      <c r="F122" s="105"/>
      <c r="G122" s="89">
        <f>F122*E122</f>
        <v>0</v>
      </c>
    </row>
    <row r="123" spans="1:7" ht="16.5">
      <c r="A123" s="84"/>
      <c r="B123" s="85" t="s">
        <v>149</v>
      </c>
      <c r="C123" s="75" t="s">
        <v>150</v>
      </c>
      <c r="D123" s="103" t="s">
        <v>74</v>
      </c>
      <c r="E123" s="88">
        <v>15</v>
      </c>
      <c r="F123" s="105"/>
      <c r="G123" s="89">
        <f>F123*E123</f>
        <v>0</v>
      </c>
    </row>
    <row r="124" spans="1:7" ht="16.5">
      <c r="A124" s="84"/>
      <c r="B124" s="85" t="s">
        <v>79</v>
      </c>
      <c r="C124" s="75" t="s">
        <v>151</v>
      </c>
      <c r="D124" s="103"/>
      <c r="E124" s="88"/>
      <c r="F124" s="105"/>
      <c r="G124" s="89"/>
    </row>
    <row r="125" spans="1:7" ht="16.5">
      <c r="A125" s="84"/>
      <c r="B125" s="85" t="s">
        <v>81</v>
      </c>
      <c r="C125" s="75" t="s">
        <v>152</v>
      </c>
      <c r="D125" s="103" t="s">
        <v>52</v>
      </c>
      <c r="E125" s="88">
        <v>1</v>
      </c>
      <c r="F125" s="105"/>
      <c r="G125" s="89">
        <f>F125*E125</f>
        <v>0</v>
      </c>
    </row>
    <row r="126" spans="1:7" ht="16.5">
      <c r="A126" s="84"/>
      <c r="B126" s="85"/>
      <c r="C126" s="102" t="s">
        <v>89</v>
      </c>
      <c r="D126" s="103" t="s">
        <v>90</v>
      </c>
      <c r="E126" s="100">
        <v>25</v>
      </c>
      <c r="F126" s="105"/>
      <c r="G126" s="89">
        <f>F126*E126</f>
        <v>0</v>
      </c>
    </row>
    <row r="127" spans="1:7" ht="16.5">
      <c r="A127" s="82" t="s">
        <v>66</v>
      </c>
      <c r="B127" s="62" t="s">
        <v>140</v>
      </c>
      <c r="C127" s="63" t="s">
        <v>153</v>
      </c>
      <c r="D127" s="64"/>
      <c r="E127" s="65"/>
      <c r="F127" s="66"/>
      <c r="G127" s="83">
        <f>SUM(G119:G126)</f>
        <v>0</v>
      </c>
    </row>
    <row r="128" spans="2:7" ht="16.5">
      <c r="B128" s="41"/>
      <c r="C128" s="56"/>
      <c r="D128" s="57"/>
      <c r="E128" s="19"/>
      <c r="F128" s="20"/>
      <c r="G128" s="20"/>
    </row>
    <row r="129" spans="1:7" ht="16.5">
      <c r="A129" s="67"/>
      <c r="B129" s="68" t="s">
        <v>43</v>
      </c>
      <c r="C129" s="69" t="s">
        <v>44</v>
      </c>
      <c r="D129" s="70" t="s">
        <v>45</v>
      </c>
      <c r="E129" s="91" t="s">
        <v>46</v>
      </c>
      <c r="F129" s="72" t="s">
        <v>47</v>
      </c>
      <c r="G129" s="72" t="s">
        <v>48</v>
      </c>
    </row>
    <row r="130" spans="1:7" ht="16.5">
      <c r="A130" s="61"/>
      <c r="B130" s="62" t="s">
        <v>154</v>
      </c>
      <c r="C130" s="63" t="s">
        <v>24</v>
      </c>
      <c r="D130" s="64"/>
      <c r="E130" s="65"/>
      <c r="F130" s="66"/>
      <c r="G130" s="66"/>
    </row>
    <row r="131" spans="1:7" ht="33">
      <c r="A131" s="84"/>
      <c r="B131" s="85" t="s">
        <v>50</v>
      </c>
      <c r="C131" s="102" t="s">
        <v>155</v>
      </c>
      <c r="D131" s="103"/>
      <c r="E131" s="88"/>
      <c r="F131" s="89"/>
      <c r="G131" s="89"/>
    </row>
    <row r="132" spans="1:7" ht="84">
      <c r="A132" s="84"/>
      <c r="B132" s="85"/>
      <c r="C132" s="102" t="s">
        <v>156</v>
      </c>
      <c r="D132" s="103"/>
      <c r="E132" s="88"/>
      <c r="F132" s="89"/>
      <c r="G132" s="89"/>
    </row>
    <row r="133" spans="1:7" ht="16.5">
      <c r="A133" s="84"/>
      <c r="B133" s="85" t="s">
        <v>125</v>
      </c>
      <c r="C133" s="75" t="s">
        <v>157</v>
      </c>
      <c r="D133" s="103" t="s">
        <v>121</v>
      </c>
      <c r="E133" s="88">
        <v>3900</v>
      </c>
      <c r="F133" s="105"/>
      <c r="G133" s="89">
        <f aca="true" t="shared" si="3" ref="G133:G138">F133*E133</f>
        <v>0</v>
      </c>
    </row>
    <row r="134" spans="1:7" ht="16.5">
      <c r="A134" s="84"/>
      <c r="B134" s="85" t="s">
        <v>143</v>
      </c>
      <c r="C134" s="75" t="s">
        <v>158</v>
      </c>
      <c r="D134" s="103" t="s">
        <v>121</v>
      </c>
      <c r="E134" s="88">
        <v>3500</v>
      </c>
      <c r="F134" s="105"/>
      <c r="G134" s="89">
        <f t="shared" si="3"/>
        <v>0</v>
      </c>
    </row>
    <row r="135" spans="1:7" ht="16.5">
      <c r="A135" s="84"/>
      <c r="B135" s="85" t="s">
        <v>75</v>
      </c>
      <c r="C135" s="75" t="s">
        <v>159</v>
      </c>
      <c r="D135" s="103" t="s">
        <v>121</v>
      </c>
      <c r="E135" s="88">
        <v>12800</v>
      </c>
      <c r="F135" s="105"/>
      <c r="G135" s="89">
        <f t="shared" si="3"/>
        <v>0</v>
      </c>
    </row>
    <row r="136" spans="1:7" ht="16.5">
      <c r="A136" s="84"/>
      <c r="B136" s="85" t="s">
        <v>160</v>
      </c>
      <c r="C136" s="75" t="s">
        <v>161</v>
      </c>
      <c r="D136" s="103" t="s">
        <v>121</v>
      </c>
      <c r="E136" s="88">
        <v>1550</v>
      </c>
      <c r="F136" s="105"/>
      <c r="G136" s="89">
        <f t="shared" si="3"/>
        <v>0</v>
      </c>
    </row>
    <row r="137" spans="1:7" ht="16.5">
      <c r="A137" s="84"/>
      <c r="B137" s="85" t="s">
        <v>162</v>
      </c>
      <c r="C137" s="75" t="s">
        <v>163</v>
      </c>
      <c r="D137" s="103" t="s">
        <v>121</v>
      </c>
      <c r="E137" s="88">
        <v>4200</v>
      </c>
      <c r="F137" s="105"/>
      <c r="G137" s="89">
        <f t="shared" si="3"/>
        <v>0</v>
      </c>
    </row>
    <row r="138" spans="1:7" ht="16.5">
      <c r="A138" s="84"/>
      <c r="B138" s="85" t="s">
        <v>164</v>
      </c>
      <c r="C138" s="75" t="s">
        <v>165</v>
      </c>
      <c r="D138" s="103" t="s">
        <v>121</v>
      </c>
      <c r="E138" s="88">
        <v>1575</v>
      </c>
      <c r="F138" s="105"/>
      <c r="G138" s="89">
        <f t="shared" si="3"/>
        <v>0</v>
      </c>
    </row>
    <row r="139" spans="1:7" ht="33">
      <c r="A139" s="84"/>
      <c r="B139" s="85" t="s">
        <v>79</v>
      </c>
      <c r="C139" s="102" t="s">
        <v>166</v>
      </c>
      <c r="D139" s="103"/>
      <c r="E139" s="88"/>
      <c r="F139" s="105"/>
      <c r="G139" s="89"/>
    </row>
    <row r="140" spans="1:7" ht="84">
      <c r="A140" s="84"/>
      <c r="B140" s="85"/>
      <c r="C140" s="102" t="s">
        <v>167</v>
      </c>
      <c r="D140" s="103"/>
      <c r="E140" s="88"/>
      <c r="F140" s="105"/>
      <c r="G140" s="89"/>
    </row>
    <row r="141" spans="1:7" ht="16.5">
      <c r="A141" s="84"/>
      <c r="B141" s="85"/>
      <c r="C141" s="75" t="s">
        <v>168</v>
      </c>
      <c r="D141" s="103" t="s">
        <v>97</v>
      </c>
      <c r="E141" s="88">
        <v>20</v>
      </c>
      <c r="F141" s="105"/>
      <c r="G141" s="89">
        <f>F141*E141</f>
        <v>0</v>
      </c>
    </row>
    <row r="142" spans="1:7" ht="16.5">
      <c r="A142" s="84"/>
      <c r="B142" s="74" t="s">
        <v>85</v>
      </c>
      <c r="C142" s="75" t="s">
        <v>65</v>
      </c>
      <c r="D142" s="79"/>
      <c r="E142" s="80">
        <v>0.05</v>
      </c>
      <c r="F142" s="81">
        <f>SUM(G131:G141)</f>
        <v>0</v>
      </c>
      <c r="G142" s="6">
        <f>F142*E142</f>
        <v>0</v>
      </c>
    </row>
    <row r="143" spans="1:7" s="28" customFormat="1" ht="16.5">
      <c r="A143" s="82" t="s">
        <v>66</v>
      </c>
      <c r="B143" s="62" t="s">
        <v>154</v>
      </c>
      <c r="C143" s="63" t="s">
        <v>169</v>
      </c>
      <c r="D143" s="64"/>
      <c r="E143" s="65"/>
      <c r="F143" s="66"/>
      <c r="G143" s="83">
        <f>SUM(G133:G142)</f>
        <v>0</v>
      </c>
    </row>
    <row r="144" spans="1:7" ht="16.5">
      <c r="A144" s="84"/>
      <c r="B144" s="85"/>
      <c r="C144" s="75"/>
      <c r="D144" s="103"/>
      <c r="E144" s="88"/>
      <c r="F144" s="89"/>
      <c r="G144" s="89"/>
    </row>
    <row r="145" spans="1:7" ht="16.5">
      <c r="A145" s="67"/>
      <c r="B145" s="68" t="s">
        <v>43</v>
      </c>
      <c r="C145" s="69" t="s">
        <v>44</v>
      </c>
      <c r="D145" s="70" t="s">
        <v>45</v>
      </c>
      <c r="E145" s="91" t="s">
        <v>46</v>
      </c>
      <c r="F145" s="72" t="s">
        <v>47</v>
      </c>
      <c r="G145" s="72" t="s">
        <v>48</v>
      </c>
    </row>
    <row r="146" spans="1:7" ht="16.5">
      <c r="A146" s="61"/>
      <c r="B146" s="62" t="s">
        <v>170</v>
      </c>
      <c r="C146" s="63" t="s">
        <v>26</v>
      </c>
      <c r="D146" s="64"/>
      <c r="E146" s="65"/>
      <c r="F146" s="66"/>
      <c r="G146" s="66"/>
    </row>
    <row r="147" spans="1:7" ht="49.5">
      <c r="A147" s="84"/>
      <c r="B147" s="85" t="s">
        <v>171</v>
      </c>
      <c r="C147" s="75" t="s">
        <v>172</v>
      </c>
      <c r="D147" s="103"/>
      <c r="E147" s="88"/>
      <c r="F147" s="89"/>
      <c r="G147" s="89"/>
    </row>
    <row r="148" spans="1:7" ht="16.5">
      <c r="A148" s="84"/>
      <c r="B148" s="85"/>
      <c r="C148" s="75" t="s">
        <v>173</v>
      </c>
      <c r="D148" s="103" t="s">
        <v>52</v>
      </c>
      <c r="E148" s="88">
        <v>1</v>
      </c>
      <c r="F148" s="105"/>
      <c r="G148" s="89">
        <f>F148*E148</f>
        <v>0</v>
      </c>
    </row>
    <row r="149" spans="1:7" ht="16.5">
      <c r="A149" s="82" t="s">
        <v>66</v>
      </c>
      <c r="B149" s="62" t="s">
        <v>170</v>
      </c>
      <c r="C149" s="63" t="s">
        <v>174</v>
      </c>
      <c r="D149" s="64"/>
      <c r="E149" s="65"/>
      <c r="F149" s="66"/>
      <c r="G149" s="83">
        <f>SUM(G148)</f>
        <v>0</v>
      </c>
    </row>
    <row r="151" spans="1:7" ht="16.5">
      <c r="A151" s="67"/>
      <c r="B151" s="68" t="s">
        <v>43</v>
      </c>
      <c r="C151" s="69" t="s">
        <v>44</v>
      </c>
      <c r="D151" s="70" t="s">
        <v>45</v>
      </c>
      <c r="E151" s="91" t="s">
        <v>46</v>
      </c>
      <c r="F151" s="72" t="s">
        <v>47</v>
      </c>
      <c r="G151" s="72" t="s">
        <v>48</v>
      </c>
    </row>
    <row r="152" spans="1:7" ht="16.5">
      <c r="A152" s="61"/>
      <c r="B152" s="62" t="s">
        <v>27</v>
      </c>
      <c r="C152" s="63" t="s">
        <v>28</v>
      </c>
      <c r="D152" s="64"/>
      <c r="E152" s="65"/>
      <c r="F152" s="66"/>
      <c r="G152" s="66"/>
    </row>
    <row r="153" spans="2:3" ht="49.5">
      <c r="B153" s="85" t="s">
        <v>50</v>
      </c>
      <c r="C153" s="75" t="s">
        <v>175</v>
      </c>
    </row>
    <row r="154" spans="2:7" s="28" customFormat="1" ht="16.5">
      <c r="B154" s="85" t="s">
        <v>69</v>
      </c>
      <c r="C154" s="123" t="s">
        <v>176</v>
      </c>
      <c r="D154" s="124" t="s">
        <v>57</v>
      </c>
      <c r="E154" s="125">
        <v>12</v>
      </c>
      <c r="F154" s="126"/>
      <c r="G154" s="127">
        <f>F154*E154</f>
        <v>0</v>
      </c>
    </row>
    <row r="155" spans="2:7" ht="16.5">
      <c r="B155" s="85" t="s">
        <v>143</v>
      </c>
      <c r="C155" s="75" t="s">
        <v>177</v>
      </c>
      <c r="D155" s="4" t="s">
        <v>74</v>
      </c>
      <c r="E155" s="5">
        <v>7</v>
      </c>
      <c r="F155" s="128"/>
      <c r="G155" s="6">
        <f>F155*E155</f>
        <v>0</v>
      </c>
    </row>
    <row r="156" spans="2:6" ht="99">
      <c r="B156" s="85" t="s">
        <v>79</v>
      </c>
      <c r="C156" s="75" t="s">
        <v>178</v>
      </c>
      <c r="F156" s="128"/>
    </row>
    <row r="157" spans="2:7" ht="16.5">
      <c r="B157" s="85" t="s">
        <v>81</v>
      </c>
      <c r="C157" s="75" t="s">
        <v>179</v>
      </c>
      <c r="D157" s="4" t="s">
        <v>57</v>
      </c>
      <c r="E157" s="5">
        <v>50</v>
      </c>
      <c r="F157" s="128"/>
      <c r="G157" s="6">
        <f>F157*E157</f>
        <v>0</v>
      </c>
    </row>
    <row r="158" spans="2:7" ht="16.5">
      <c r="B158" s="85" t="s">
        <v>134</v>
      </c>
      <c r="C158" s="75" t="s">
        <v>180</v>
      </c>
      <c r="D158" s="4" t="s">
        <v>57</v>
      </c>
      <c r="E158" s="5">
        <v>150</v>
      </c>
      <c r="F158" s="128"/>
      <c r="G158" s="6">
        <f>F158*E158</f>
        <v>0</v>
      </c>
    </row>
    <row r="159" spans="2:7" ht="49.5">
      <c r="B159" s="97" t="s">
        <v>85</v>
      </c>
      <c r="C159" s="98" t="s">
        <v>181</v>
      </c>
      <c r="D159" s="99" t="s">
        <v>57</v>
      </c>
      <c r="E159" s="100">
        <v>150</v>
      </c>
      <c r="F159" s="101"/>
      <c r="G159" s="89">
        <f>F159*E159</f>
        <v>0</v>
      </c>
    </row>
    <row r="160" spans="2:7" ht="16.5">
      <c r="B160" s="74" t="s">
        <v>105</v>
      </c>
      <c r="C160" s="75" t="s">
        <v>65</v>
      </c>
      <c r="D160" s="79"/>
      <c r="E160" s="80">
        <v>0.05</v>
      </c>
      <c r="F160" s="81">
        <f>SUM(G154:G159)</f>
        <v>0</v>
      </c>
      <c r="G160" s="6">
        <f>F160*E160</f>
        <v>0</v>
      </c>
    </row>
    <row r="161" spans="1:7" ht="16.5">
      <c r="A161" s="82" t="s">
        <v>66</v>
      </c>
      <c r="B161" s="62" t="s">
        <v>27</v>
      </c>
      <c r="C161" s="63" t="s">
        <v>182</v>
      </c>
      <c r="D161" s="64"/>
      <c r="E161" s="65"/>
      <c r="F161" s="66"/>
      <c r="G161" s="83">
        <f>SUM(G154:G160)</f>
        <v>0</v>
      </c>
    </row>
    <row r="163" spans="1:7" ht="16.5">
      <c r="A163" s="67"/>
      <c r="B163" s="68" t="s">
        <v>43</v>
      </c>
      <c r="C163" s="69" t="s">
        <v>44</v>
      </c>
      <c r="D163" s="70" t="s">
        <v>45</v>
      </c>
      <c r="E163" s="91" t="s">
        <v>46</v>
      </c>
      <c r="F163" s="72" t="s">
        <v>47</v>
      </c>
      <c r="G163" s="72" t="s">
        <v>48</v>
      </c>
    </row>
    <row r="164" spans="1:7" ht="16.5">
      <c r="A164" s="61"/>
      <c r="B164" s="62" t="s">
        <v>29</v>
      </c>
      <c r="C164" s="63" t="s">
        <v>30</v>
      </c>
      <c r="D164" s="64"/>
      <c r="E164" s="65"/>
      <c r="F164" s="66"/>
      <c r="G164" s="66"/>
    </row>
    <row r="165" spans="2:3" ht="132">
      <c r="B165" s="85" t="s">
        <v>50</v>
      </c>
      <c r="C165" s="3" t="s">
        <v>183</v>
      </c>
    </row>
    <row r="166" spans="2:7" ht="16.5">
      <c r="B166" s="85" t="s">
        <v>69</v>
      </c>
      <c r="C166" s="3" t="s">
        <v>184</v>
      </c>
      <c r="D166" s="4" t="s">
        <v>57</v>
      </c>
      <c r="E166" s="5">
        <v>85</v>
      </c>
      <c r="F166" s="128"/>
      <c r="G166" s="6">
        <f>F166*E166</f>
        <v>0</v>
      </c>
    </row>
    <row r="167" spans="2:7" ht="16.5">
      <c r="B167" s="85" t="s">
        <v>72</v>
      </c>
      <c r="C167" s="3" t="s">
        <v>185</v>
      </c>
      <c r="D167" s="4" t="s">
        <v>57</v>
      </c>
      <c r="E167" s="5">
        <v>115</v>
      </c>
      <c r="F167" s="128"/>
      <c r="G167" s="6">
        <f>F167*E167</f>
        <v>0</v>
      </c>
    </row>
    <row r="168" spans="2:7" ht="16.5">
      <c r="B168" s="74" t="s">
        <v>79</v>
      </c>
      <c r="C168" s="75" t="s">
        <v>65</v>
      </c>
      <c r="D168" s="79"/>
      <c r="E168" s="80">
        <v>0.05</v>
      </c>
      <c r="F168" s="81">
        <f>SUM(G166:G167)</f>
        <v>0</v>
      </c>
      <c r="G168" s="6">
        <f>F168*E168</f>
        <v>0</v>
      </c>
    </row>
    <row r="169" spans="1:7" ht="16.5">
      <c r="A169" s="82" t="s">
        <v>66</v>
      </c>
      <c r="B169" s="62" t="s">
        <v>29</v>
      </c>
      <c r="C169" s="63" t="s">
        <v>186</v>
      </c>
      <c r="D169" s="64"/>
      <c r="E169" s="65"/>
      <c r="F169" s="66"/>
      <c r="G169" s="83">
        <f>SUM(G166:G168)</f>
        <v>0</v>
      </c>
    </row>
    <row r="170" ht="16.5">
      <c r="B170" s="85"/>
    </row>
    <row r="171" ht="16.5">
      <c r="B171" s="85"/>
    </row>
    <row r="172" spans="2:7" s="28" customFormat="1" ht="16.5">
      <c r="B172" s="85"/>
      <c r="C172" s="129"/>
      <c r="D172" s="124"/>
      <c r="E172" s="125"/>
      <c r="F172" s="127"/>
      <c r="G172" s="127"/>
    </row>
  </sheetData>
  <sheetProtection password="C54F" sheet="1" objects="1" scenarios="1"/>
  <printOptions/>
  <pageMargins left="0.7086614173228347" right="0.7086614173228347" top="0.7480314960629921" bottom="0.7480314960629921" header="0.31496062992125984" footer="0.31496062992125984"/>
  <pageSetup horizontalDpi="600" verticalDpi="600" orientation="landscape" paperSize="9" r:id="rId1"/>
  <headerFooter>
    <oddFooter>&amp;L&amp;F&amp;CStran &amp;P od &amp;N&amp;R&amp;A</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Loti Windschnurer</dc:creator>
  <cp:keywords/>
  <dc:description/>
  <cp:lastModifiedBy>Nina Horvat</cp:lastModifiedBy>
  <cp:lastPrinted>2018-09-27T07:18:39Z</cp:lastPrinted>
  <dcterms:created xsi:type="dcterms:W3CDTF">2018-09-24T10:41:59Z</dcterms:created>
  <dcterms:modified xsi:type="dcterms:W3CDTF">2020-12-10T10:27:17Z</dcterms:modified>
  <cp:category/>
  <cp:version/>
  <cp:contentType/>
  <cp:contentStatus/>
</cp:coreProperties>
</file>