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728" activeTab="0"/>
  </bookViews>
  <sheets>
    <sheet name="rekaputulacija" sheetId="1" r:id="rId1"/>
    <sheet name="splošni pogiji" sheetId="2" r:id="rId2"/>
    <sheet name="gradbena del" sheetId="3" r:id="rId3"/>
    <sheet name="obrtniška dela" sheetId="4" r:id="rId4"/>
  </sheets>
  <definedNames>
    <definedName name="_xlnm.Print_Area" localSheetId="2">'gradbena del'!$A$1:$F$218</definedName>
    <definedName name="_xlnm.Print_Area" localSheetId="3">'obrtniška dela'!$A$1:$F$78</definedName>
    <definedName name="_xlnm.Print_Area" localSheetId="0">'rekaputulacija'!$A$1:$H$51</definedName>
    <definedName name="_xlnm.Print_Area" localSheetId="1">'splošni pogiji'!$A$1:$B$58</definedName>
    <definedName name="_xlnm.Print_Titles" localSheetId="2">'gradbena del'!$1:$2</definedName>
    <definedName name="_xlnm.Print_Titles" localSheetId="3">'obrtniška dela'!$1:$3</definedName>
    <definedName name="_xlnm.Print_Area" localSheetId="2">'gradbena del'!$A$1:$F$218</definedName>
    <definedName name="_xlnm.Print_Area" localSheetId="3">'obrtniška dela'!$A$1:$F$78</definedName>
    <definedName name="_xlnm.Print_Area" localSheetId="0">'rekaputulacija'!$A$1:$H$51</definedName>
    <definedName name="_xlnm.Print_Area" localSheetId="1">'splošni pogiji'!$A$1:$B$58</definedName>
    <definedName name="_xlnm.Print_Titles" localSheetId="2">'gradbena del'!$1:$2</definedName>
    <definedName name="_xlnm.Print_Titles" localSheetId="3">'obrtniška dela'!$1:$3</definedName>
  </definedNames>
  <calcPr fullCalcOnLoad="1"/>
</workbook>
</file>

<file path=xl/sharedStrings.xml><?xml version="1.0" encoding="utf-8"?>
<sst xmlns="http://schemas.openxmlformats.org/spreadsheetml/2006/main" count="440" uniqueCount="279">
  <si>
    <t>Investitor: ŽALE JAVNO PODJETJE</t>
  </si>
  <si>
    <t>zale-popis</t>
  </si>
  <si>
    <t>OBJEKT: REKONSTRUKCIJA OBSTOJEČE GARAŽE (preboj v steni) Z INTERNO</t>
  </si>
  <si>
    <t>CESTO</t>
  </si>
  <si>
    <t xml:space="preserve">Datum:  </t>
  </si>
  <si>
    <t>POPIS DEL IN PREDIZMERE</t>
  </si>
  <si>
    <t>A. GRADBENA DELA</t>
  </si>
  <si>
    <t>1.00</t>
  </si>
  <si>
    <t>Pripravljalna dela</t>
  </si>
  <si>
    <t>2.00</t>
  </si>
  <si>
    <t>Zemeljska dela</t>
  </si>
  <si>
    <t>3.00</t>
  </si>
  <si>
    <t>Rušitvena dela</t>
  </si>
  <si>
    <t>4.00</t>
  </si>
  <si>
    <t>Betonska dela in tesarska dela</t>
  </si>
  <si>
    <t>5.00</t>
  </si>
  <si>
    <t>Tesarska dela</t>
  </si>
  <si>
    <t>6.00</t>
  </si>
  <si>
    <t>Zidarska dela</t>
  </si>
  <si>
    <t xml:space="preserve">      Gradbena dela skupaj: </t>
  </si>
  <si>
    <t>B. OBRTNIŠKA DELA</t>
  </si>
  <si>
    <t>Krovska dela  in kleparska dela</t>
  </si>
  <si>
    <t>Ključavničarska dela</t>
  </si>
  <si>
    <t>Razna dela</t>
  </si>
  <si>
    <t>skupaj obrtniška dela</t>
  </si>
  <si>
    <t>skupaj zunanja ureditev (ločen popis)</t>
  </si>
  <si>
    <t>skupaj elektro instalacije (ločen popis)</t>
  </si>
  <si>
    <t>SKUPAJ  GOI dela</t>
  </si>
  <si>
    <t>Nepredvidena dela 15 % vseh del</t>
  </si>
  <si>
    <t>SKUPAJ VSA DELA brez DDV</t>
  </si>
  <si>
    <t>DDV 22%</t>
  </si>
  <si>
    <t>SKUPAJ VSA DELA Z DDV</t>
  </si>
  <si>
    <t>SPLOŠNI POGOJI ZA IZVAJANJE DEL</t>
  </si>
  <si>
    <t>Ta tekst je priloga k vsakim delom</t>
  </si>
  <si>
    <t>Pri izvajanju vseh gradbenih in zaključnih gradbenih del se morajo upoštevati veljavni tehnični predpisi in standardi.</t>
  </si>
  <si>
    <t>S tem popisom je zajeta izvedba gradbenih in obrtniških del za izvedbo del.</t>
  </si>
  <si>
    <t>Pri izvajanju vseh gradbenih in zaključnih del se morajo upoštevati veljavni tehnični predpisi in standardi in upoštevanje predpisov iz varstva pri delu.</t>
  </si>
  <si>
    <t>Vse materiale za zaključna gradbena dela mora pred vgradnjo na objektu izbrati in potrditi projektant. Kjer je potrebno, mora izvajalec del dati na izbiro vzorce materialov.</t>
  </si>
  <si>
    <t>Skrita dela bodo točno določena na objektu tekom izvajanja del. Dela navedena v popisu del so okvirna. Dejansko staje bo določeno na objektu po odstranitvi vidnih slojev.</t>
  </si>
  <si>
    <t>Tolerance gladkosti in enakomernosti površin morajo ustrezati standardu DIN 18202, tabela 3, povečane zahteve.</t>
  </si>
  <si>
    <t>Pri izvajanju del mora izvajalec upoštevati zahteve uporabnika objekta glede nemotenega obratovanja med izvajanjem del.</t>
  </si>
  <si>
    <t>Uporabnik objekta poda zahteve glede uporabe površin na parceli za izvedbo gradbišča in transportnih poti.</t>
  </si>
  <si>
    <r>
      <t xml:space="preserve">Nepredvidena dela, ki lahko nastanejo pri izvedbi GI dela zaradi sprememb pri izvedbi in ki niso bile predvidene ( znane) v času projektiranja, ter prilagoditve glede na obstoječe stanje na objektu, se obračunajo na podlagi posredovane ponudbe za spremenjeno delo, z upoštevanjem kalkulativnih elementov osnovne ponudbe, </t>
    </r>
    <r>
      <rPr>
        <b/>
        <sz val="10"/>
        <rFont val="Arial CE"/>
        <family val="2"/>
      </rPr>
      <t>potrjeno s strani pooblaščenega predstavnika investitorja!</t>
    </r>
  </si>
  <si>
    <t>Izvajalec mora ravnati z odpadki, ki nastanejo pri izvajanju del zaradi gradnje po "Pravilniku</t>
  </si>
  <si>
    <t>o ravnanju z odpadki, ki nastanejo pri gradbenih delih", Ur. L. št. 3/2003 in Ur. L. št 50/2004</t>
  </si>
  <si>
    <t>Enotna cena mora vsebovati:</t>
  </si>
  <si>
    <t>- vsa potrebna pripravljalna in pomožna dela</t>
  </si>
  <si>
    <t>- merjenje na objektu</t>
  </si>
  <si>
    <t>- izdelava tehnoloških risb za proizvodnjo s potrebnimi detajli</t>
  </si>
  <si>
    <t>- vse potrebne izračune vezane na posamezne elemente</t>
  </si>
  <si>
    <t>- usklajevanje z osnovnim načrtom in posvetovanje z odgovornim projektantom</t>
  </si>
  <si>
    <t>- izdelava elementov v delavnici in montaža na objektu</t>
  </si>
  <si>
    <t>- vse potrebno delo do končnega izdelka</t>
  </si>
  <si>
    <t>- ves potreben glavni, pomožni, pritrdilni in vezni material</t>
  </si>
  <si>
    <t>- izdelava vseh potrebnih zaključkov</t>
  </si>
  <si>
    <t>- finalna površinska obdelava po popisu</t>
  </si>
  <si>
    <t>- vse potrebne transporte do mesta vgraditve</t>
  </si>
  <si>
    <t>- vse stroške skladiščenja na gradbišču</t>
  </si>
  <si>
    <t>- popravilo ali zamenjava nekvalitetno izvedenih del</t>
  </si>
  <si>
    <t>- vsa pomožna delovna sredstva kot so odri, lestve, odri podpiranja in slično</t>
  </si>
  <si>
    <t>- preiskus materiala predvidenega za vgrajevanje ter dokazovanje kvalitet z atesti</t>
  </si>
  <si>
    <t>- koordinacija in terminsko usklajevanje del z ostalimi izvajalci del na gradbišču</t>
  </si>
  <si>
    <t>- čiščenje prostorov in odvoz odpadnega materiala na stalno deponijo</t>
  </si>
  <si>
    <t>- plačilo komunalnega prispevka za stalno deponijo odpadnega materiala</t>
  </si>
  <si>
    <t>- vsa potrebna higiensko tehnična preventivna zaščita delavcev na gradbišču</t>
  </si>
  <si>
    <t>- potrebno je upoštevati vso potrebno zaščito transportnih poti, stopnišč in hodnikov po potrebi</t>
  </si>
  <si>
    <t>- popravilo eventuelno povzročene škode ostalim izvajalcem na gradbišču</t>
  </si>
  <si>
    <t>Vsa dela se obračunavajo po enotnih ponudbenih cenah</t>
  </si>
  <si>
    <t xml:space="preserve">Vsa več izvedena dela ( večje količine del po popisu v predračunu) se obračunavajo </t>
  </si>
  <si>
    <t xml:space="preserve">po enotnih ponudbenih cenah, </t>
  </si>
  <si>
    <t>Vsa  dodatna dela, ki jih v popisu ni se obračunavajo po urah izvedbe in morajo biti</t>
  </si>
  <si>
    <t>predhodno naročena</t>
  </si>
  <si>
    <t>Enota</t>
  </si>
  <si>
    <t>Cena</t>
  </si>
  <si>
    <t>Postavka</t>
  </si>
  <si>
    <t>Opis</t>
  </si>
  <si>
    <t>mere</t>
  </si>
  <si>
    <t>Količina</t>
  </si>
  <si>
    <t>enotna</t>
  </si>
  <si>
    <t>Skupaj</t>
  </si>
  <si>
    <t>A.</t>
  </si>
  <si>
    <t>GRADBENA DELA</t>
  </si>
  <si>
    <t>Statični pregled obstoječega opornega zidu in temelj v osi "1" ter izdelava poročila in predlog eventuelne sanacije.</t>
  </si>
  <si>
    <t>Obračun kom 1 za dolžino ~ 24,0 m</t>
  </si>
  <si>
    <t>kom</t>
  </si>
  <si>
    <t>Opomba: Projekt potrebne eventuelne sanacije ni predmet tega projekta in popisa.</t>
  </si>
  <si>
    <t>Izkop je zajet v poz.2 zemeljskih del.</t>
  </si>
  <si>
    <t>skupaj pripravljalna dela</t>
  </si>
  <si>
    <t>Odstranitev vseh slojev zelene strehe na mestu posegov do obstoječe AB plošče, v postavki je upoštevati:</t>
  </si>
  <si>
    <t>Opomba: Sestav slojev in debelina lahko odstopa.</t>
  </si>
  <si>
    <t xml:space="preserve"> - nasutje z zemljino in zatravitvijo  31 cm. 
- gramoz 15cm
Obračun v raščenem stanju.</t>
  </si>
  <si>
    <t>Odlaganje na deponjijo za ponovno vgrajevanje.</t>
  </si>
  <si>
    <t>Obračun po m2</t>
  </si>
  <si>
    <t>m2</t>
  </si>
  <si>
    <t>1.a</t>
  </si>
  <si>
    <t xml:space="preserve"> - toplotna izolacija deb. 4,0 cm</t>
  </si>
  <si>
    <t xml:space="preserve"> - hidroizolacije se ne odstrani.</t>
  </si>
  <si>
    <t>Nakladanje in odvoz v trajno deponijo, vključno z plačilom stroškov trajne deponije.</t>
  </si>
  <si>
    <t>Izkop zemljine III. Ktg. na mestu gradbenih posegov.Obračun po m3 raščenega terena.</t>
  </si>
  <si>
    <t>Površina med obstoječim opornim zidom in novim upornim zidom bo odstranjena v celoti zaradi pregleda obstoječega opornega zidu.</t>
  </si>
  <si>
    <t>Upoštevan izkop do globine 50 cm pod spodnjo koto temelja.</t>
  </si>
  <si>
    <t>m3</t>
  </si>
  <si>
    <t>Direktno nakladanje in odvoz izkopa na začasno deponijo za kasnejše zasipavanje.</t>
  </si>
  <si>
    <t>Obračun po m3 raščenega terena</t>
  </si>
  <si>
    <t>Direktno nakladanje in odvoz izkopa v trajno deponijo, vključno z plačilom stroškov trajne deponije. Obračun v m3 raščenega terena.</t>
  </si>
  <si>
    <t>Dobava in vgrajevanje sanacijske gramozne blazine (TAMPON), ki naj dosega debelino 0,50 m pod temelji in temeljno ploščo:</t>
  </si>
  <si>
    <t xml:space="preserve"> -  tamponskega materiala- (TAMPON), velikosti delcev D max = 0 - 32 mm, v plasteh 2x 0,25 m.</t>
  </si>
  <si>
    <t>Statično se ga utrdi, da doseže na planumu temeljenja vrednost dinamičnega deformacijskega modula Evd=45-50 Mn/ m2 ali Ev2 = 90 - 100 MN/m2 in in zgoščenosti 98 % po MPP.</t>
  </si>
  <si>
    <t>Obračun po m3 komprimiranega nasutja</t>
  </si>
  <si>
    <t>Nakladanje in prevoz izkopa iz deponije za ponovno zasipanje po končanem betoniranju, v ceni je upoštevati:</t>
  </si>
  <si>
    <t xml:space="preserve"> - nasip v obstoječih naklonih od 0 do ~4,50 m </t>
  </si>
  <si>
    <t xml:space="preserve"> - utrjevanje z komprimiranjem</t>
  </si>
  <si>
    <t xml:space="preserve"> - planiranje</t>
  </si>
  <si>
    <t>Obračun po m3 utrjenega terena</t>
  </si>
  <si>
    <t>7.00</t>
  </si>
  <si>
    <t>Nabava, dobava, vgraditev peščenega drenažnega nasutja na strehi in ob opornih zidovih.</t>
  </si>
  <si>
    <t>8.00</t>
  </si>
  <si>
    <r>
      <t xml:space="preserve">Nabava, dobava, razprostiranje humusa (substrat za zalenitev </t>
    </r>
    <r>
      <rPr>
        <b/>
        <sz val="10"/>
        <rFont val="Arial Narrow"/>
        <family val="2"/>
      </rPr>
      <t>na strehi</t>
    </r>
    <r>
      <rPr>
        <sz val="10"/>
        <rFont val="Arial Narrow"/>
        <family val="2"/>
      </rPr>
      <t xml:space="preserve">) v debelini 25-30 cm, z sejanjem, s  finim planiranjem, z odstranjevanjem kamenja in korenin, nakladanjem in odvozom kamenja in korenin v trajno deponijo do 10km.površina </t>
    </r>
  </si>
  <si>
    <t>9.00</t>
  </si>
  <si>
    <r>
      <t>Nabava, dobava, razprostiranje humusa po ponovnem zasipu ( substrat za zalenitev</t>
    </r>
    <r>
      <rPr>
        <b/>
        <sz val="10"/>
        <rFont val="Arial Narrow"/>
        <family val="2"/>
      </rPr>
      <t xml:space="preserve"> na klančinah</t>
    </r>
    <r>
      <rPr>
        <sz val="10"/>
        <rFont val="Arial Narrow"/>
        <family val="2"/>
      </rPr>
      <t xml:space="preserve">) v debelini 10 cm, z sejanjem, s  finim planiranjem, z odstranjevanjem kamenja in korenin, nakladanjem in odvozom kamenja in korenin v trajno deponijo do 10km.površina </t>
    </r>
  </si>
  <si>
    <t>10.0</t>
  </si>
  <si>
    <t>Nabava in razgrinjaje humusa na površino med opornim zidom in cestnim robnikom.</t>
  </si>
  <si>
    <t>11.0</t>
  </si>
  <si>
    <t>Nabava, dobava semena mešanic trav in zatravitev zelenih površin z uvaljanjem semena.</t>
  </si>
  <si>
    <t xml:space="preserve"> - na strehi</t>
  </si>
  <si>
    <t xml:space="preserve"> - na klančinah </t>
  </si>
  <si>
    <t>12.0</t>
  </si>
  <si>
    <t>Dobava in saditev zmrzlinsko odpornih zimzelenih penjalnih rastlin ob oporne zidu.Rastline po izboru investitorja in projektanta.</t>
  </si>
  <si>
    <t>Obračun po kom</t>
  </si>
  <si>
    <t>13.0</t>
  </si>
  <si>
    <t>Dobava in saditev dreves višine min. 3,0m, drevesa po izboru investitorja in projektanta. Upoštevati je dobavo, izkop, saditev, gnojenje, zasip z kvalitetnim humusom in postavitvijo opore.</t>
  </si>
  <si>
    <t>14.0</t>
  </si>
  <si>
    <t>Razna nepredvidena dela, vpisana v gradbeni dnevnik. Dela se obračunajo na podlagi dejansko porabljenega časa.</t>
  </si>
  <si>
    <t>skupaj zemeljska dela</t>
  </si>
  <si>
    <t>Splošno:</t>
  </si>
  <si>
    <r>
      <t xml:space="preserve">Poleg opisa postavk in količin je sestavni del popisa tudi </t>
    </r>
    <r>
      <rPr>
        <u val="single"/>
        <sz val="10"/>
        <rFont val="Arial Narrow"/>
        <family val="2"/>
      </rPr>
      <t xml:space="preserve">Splošni pogoji za izvajanje del </t>
    </r>
    <r>
      <rPr>
        <sz val="10"/>
        <rFont val="Arial Narrow"/>
        <family val="2"/>
      </rPr>
      <t xml:space="preserve">, ki so priloga temu popisu </t>
    </r>
  </si>
  <si>
    <t>Izdelava preboja v obstoječi AB steni debeline 30 cm. Rušenje je izvesti z rezanjem betona po obodu odprtine z diamantno žago, in rušenjem sredine.</t>
  </si>
  <si>
    <t>V ceni je upoštevati podpiranje plošče do izdelave novega AB okvirja.</t>
  </si>
  <si>
    <t>Izdelati po načrtu arhitekture in armaturnih načrtov.</t>
  </si>
  <si>
    <t xml:space="preserve"> - dimenzija odprtine 4,70 x 3,62 m (zarezati tudi v ploščo)</t>
  </si>
  <si>
    <t>Nakladanje in odvoz rušitev v trajno deponijo.</t>
  </si>
  <si>
    <t>Obračun po m3</t>
  </si>
  <si>
    <t>Rušenje raznih AB konstrukcij, z odrezom betona (odrez betona na kose primerne za transport je zajeti v cenu rušenja betona)</t>
  </si>
  <si>
    <t>odrez betona</t>
  </si>
  <si>
    <t>rušenje betona</t>
  </si>
  <si>
    <t>skupaj rušitvena dela</t>
  </si>
  <si>
    <t>Betonska dela</t>
  </si>
  <si>
    <t>Opomba: Vse mere je potrebno kontrolirati na gradbišču. O morebitnih neskladjih je potrebno obvestiti projektanta.</t>
  </si>
  <si>
    <t>Pri izvajanju vseh gradbenih  del se morajo upoštevati veljavni tehnični predpisi in standardi.</t>
  </si>
  <si>
    <t>Pred betoniranjem morajo biti vgrajene vse inštalacije.</t>
  </si>
  <si>
    <t>Komplet izdelava betonskih konstrukcij. V ceni je potrebno zajeti:</t>
  </si>
  <si>
    <t>Vse materiale in dodatke za betone, opaže in armaturo betonskih konstrukcij, vse za izvedbo del potrebne odre, vse potrebno delo vključno s transporti, dvigi in spusti materialov.</t>
  </si>
  <si>
    <t>Pri betonih in armaturi je potrebno zajeti dobavo, vgrajevanje, transport materiala</t>
  </si>
  <si>
    <t>Izvajalec vidnih betonov mora pred pričetkom izvedbe predložiti projekt betona iz katerga bo razvidna primernost betona za posamezen namen.</t>
  </si>
  <si>
    <t>Vidni betoni, ki so predvideni kot končna obdelava sten  morajo biti brez napak.</t>
  </si>
  <si>
    <r>
      <t>Dobava, polaganje in vezanje srednje komplicirane</t>
    </r>
    <r>
      <rPr>
        <b/>
        <sz val="10"/>
        <rFont val="Arial Narrow"/>
        <family val="2"/>
      </rPr>
      <t xml:space="preserve"> armature </t>
    </r>
    <r>
      <rPr>
        <sz val="10"/>
        <rFont val="Arial Narrow"/>
        <family val="2"/>
      </rPr>
      <t>in mrež vseh prerezov Količina je ocenjena, točna količina bo razvidna iz armaturnih načrtov</t>
    </r>
  </si>
  <si>
    <t>a.</t>
  </si>
  <si>
    <t>Strojna izdelava, dobava in ročna montaža armature iz betonskega jekla BSt 500 S (RA 400/500), do Ø12 mm</t>
  </si>
  <si>
    <t>kg</t>
  </si>
  <si>
    <t>b.</t>
  </si>
  <si>
    <t>Strojna izdelava, dobava in ročna montaža armature iz betonskega jekla BSt 500 S (RA 400/500), nad Ø12 mm</t>
  </si>
  <si>
    <t>c.</t>
  </si>
  <si>
    <t>Dobava, rezanje, polaganje in vezanje armaturnih mrež BSt 500M (MAG 500/560)</t>
  </si>
  <si>
    <r>
      <t xml:space="preserve">Dobava in vgrajevanje betona C15/20 v nearmirane konstrukcije prereza od 0,08-0,12 m3/m2. </t>
    </r>
    <r>
      <rPr>
        <b/>
        <sz val="10"/>
        <rFont val="Arial Narrow"/>
        <family val="2"/>
      </rPr>
      <t>Podložni beton</t>
    </r>
    <r>
      <rPr>
        <sz val="10"/>
        <rFont val="Arial Narrow"/>
        <family val="2"/>
      </rPr>
      <t xml:space="preserve"> - pusti beton v sloju debeline 10 cm  na terenu pod temelji. Obračun po m3</t>
    </r>
  </si>
  <si>
    <r>
      <t xml:space="preserve">Dobava in strojno vgrajevanje betona C25/30 - XC2 v armirane konstrukcije prereza nad 0,30 m3/m2,m1. </t>
    </r>
    <r>
      <rPr>
        <b/>
        <sz val="10"/>
        <rFont val="Arial Narrow"/>
        <family val="2"/>
      </rPr>
      <t>Pasovni temelj in temeljna plošča.</t>
    </r>
    <r>
      <rPr>
        <sz val="10"/>
        <rFont val="Arial Narrow"/>
        <family val="2"/>
      </rPr>
      <t xml:space="preserve"> Obračun po m3</t>
    </r>
  </si>
  <si>
    <t>Dobava in strojno vgrajevanje betona v vidne armirane konstrukcije prereza nad 0,30 m3/m2,m1.Oporna zidova. Obračun po m3</t>
  </si>
  <si>
    <t xml:space="preserve"> - kvaliteta betona SB3,T3,P2,FT3,AF3,E2,SHK3</t>
  </si>
  <si>
    <t>Zidova sta dilatirana  na razdalji 12,05m od začetka opornega zidu oz. 11,85 od garaže.</t>
  </si>
  <si>
    <t>Na mestu dilatacije se vgradijo mozniki Ø16/25cm po celotni višini dilatacije.</t>
  </si>
  <si>
    <t>Beton viden VB2</t>
  </si>
  <si>
    <t>4.a</t>
  </si>
  <si>
    <t>Dobava in izdelava premaza vidnega dela opornega zidu ( na cestni strani) z enokomponentnim , nizko viskoznim, reaktivno impregnirnim sredstvom na osnovi mešanice visoko aktivnih silanov in siloksanov npr:Sikagrad 704S, Kemafob ali enakovreden izdelek proizvajalca Mapei.</t>
  </si>
  <si>
    <t>Dobava in strojno vgrajevanje betona C25/30 - XC2 v armirane konstrukcije prereza nad 0,30 m3/m2,m1.Betonski okvir. Obračun po m3</t>
  </si>
  <si>
    <t>stebra</t>
  </si>
  <si>
    <t>nosilec</t>
  </si>
  <si>
    <t>Vrtanje lukenj v obstoječo AB konstrukcijo na mestu vgrajevanja armaturnih sider, v postavki je upoštevati:</t>
  </si>
  <si>
    <t xml:space="preserve"> - luknje odprašiti po navodilu proizvajalca siderne mase.</t>
  </si>
  <si>
    <t xml:space="preserve"> - sidra so upoštevana v armaturi.</t>
  </si>
  <si>
    <t xml:space="preserve"> - sidra je zaliti z maso HILTI HIT HY-200-R</t>
  </si>
  <si>
    <t xml:space="preserve"> - vrtanje v AB steno Ø18, globina 15cm/35cm</t>
  </si>
  <si>
    <t xml:space="preserve"> - vrtanje v temelj Ø18, globine 20cm</t>
  </si>
  <si>
    <t xml:space="preserve"> - vrtanje v obstoječo stropno ploščo Ø18, globine 25cm/35cm</t>
  </si>
  <si>
    <t>Izdelava ojačitve obstoječe stropne plošče z karbonskimi lamelami na spodnji strani plošče, v postavki je upoštevati:</t>
  </si>
  <si>
    <t xml:space="preserve"> - uporabi se lamele SIKA CARBODUR S 512, dolžine 6000 mm</t>
  </si>
  <si>
    <t xml:space="preserve"> - ugrajevanje po zahtevah proizvajalca izbranih lamel.</t>
  </si>
  <si>
    <t>Ustrezno čiščenje mesta nanosa lamel, ter ploščo ob predvideni odprtini po obodu strokovno podpreti.Podpore se smejo odmakniti šele potem, ko lepilo, s katerim so na ploščo pritrjene lamele doseže zadostno trdnost!</t>
  </si>
  <si>
    <t>Izvedba odprtine se izvede lahko samo s strojnim rezanjem z diamantno žago.</t>
  </si>
  <si>
    <t>Rezanje odprtine mora izvajalec izvajati skrbno in še posebej previdno v vogalih, saj rez ne sme potekati preko linije odprtine v AB konstrukcije, 
ki se ohranja.</t>
  </si>
  <si>
    <t>Vgrajevanje glej armaturni načrt.</t>
  </si>
  <si>
    <t>skupaj betonska dela</t>
  </si>
  <si>
    <t>Opomba: v ceno tesarskih del je upoštevati dobavo in odvoz opažev.</t>
  </si>
  <si>
    <t>Dvostranski ravni opaž pasovnega temelja, skupaj z opaženjem, razopaženjem in čiščenjem opaža. Obračun po m2</t>
  </si>
  <si>
    <t>Enostranski opaž roba talne plošče  d=50 cm na terenu , skupaj z opaženjem, razopaženjem in čiščenjem opaža. Obračun po m1</t>
  </si>
  <si>
    <t>m1</t>
  </si>
  <si>
    <r>
      <t>Trostranski</t>
    </r>
    <r>
      <rPr>
        <b/>
        <sz val="10"/>
        <rFont val="Arial Narrow"/>
        <family val="2"/>
      </rPr>
      <t xml:space="preserve"> vidni</t>
    </r>
    <r>
      <rPr>
        <sz val="10"/>
        <rFont val="Arial Narrow"/>
        <family val="2"/>
      </rPr>
      <t xml:space="preserve"> opaž stebrov AB okvirja, skupaj z opaženjem, razopaženjem in čiščenjem opaža.</t>
    </r>
  </si>
  <si>
    <t>Vidni beton VB2</t>
  </si>
  <si>
    <r>
      <t>Vidni</t>
    </r>
    <r>
      <rPr>
        <sz val="10"/>
        <rFont val="Arial Narrow"/>
        <family val="2"/>
      </rPr>
      <t xml:space="preserve"> opaž nosilca AB okvirja, skupaj z opaženjem, razopaženjem in čiščenjem opaža.Podpiranje do 3,50 m.</t>
    </r>
  </si>
  <si>
    <r>
      <t xml:space="preserve">Dvostranski </t>
    </r>
    <r>
      <rPr>
        <b/>
        <sz val="10"/>
        <rFont val="Arial Narrow"/>
        <family val="2"/>
      </rPr>
      <t>ravni opaž opornega zidu</t>
    </r>
    <r>
      <rPr>
        <sz val="10"/>
        <rFont val="Arial Narrow"/>
        <family val="2"/>
      </rPr>
      <t>, skupaj z opaženjem, razopaženjem in čiščenjem opaža.</t>
    </r>
    <r>
      <rPr>
        <b/>
        <sz val="10"/>
        <rFont val="Arial Narrow"/>
        <family val="2"/>
      </rPr>
      <t>Upoštevati enostransko  vidni opaž.Višina opaža od 0 - 4,50 m.</t>
    </r>
    <r>
      <rPr>
        <sz val="10"/>
        <rFont val="Arial Narrow"/>
        <family val="2"/>
      </rPr>
      <t xml:space="preserve"> Obračun po m2</t>
    </r>
  </si>
  <si>
    <t>Opaž in stiki opaža niso vidni.</t>
  </si>
  <si>
    <t>Pred izdelavo mora opaž potrditi nazor.</t>
  </si>
  <si>
    <t>Dobava in vgradnja EPS plošče deb. 3-5 cm na stiku obstoječe stene in nove stene.</t>
  </si>
  <si>
    <t>skupaj tesarska dela</t>
  </si>
  <si>
    <t>Dobava in izdelava horizontalne hidroizolacije na obstoječi plošči, v postavki je upoštevati:</t>
  </si>
  <si>
    <t xml:space="preserve"> - čiščenje in pranje površine pred izdelavo hidroizolacije.</t>
  </si>
  <si>
    <t xml:space="preserve"> - hidroizolacija, dvoslojna, polimer-bitumenska, modifikator na bazi aPP, kot npr.: SCUDOPLAST TNT 5, deb. 0,8 cm</t>
  </si>
  <si>
    <t xml:space="preserve"> - hladni bitumenski premaz 0,3 kg/m2</t>
  </si>
  <si>
    <t xml:space="preserve"> -  hidroizolacijo izdelati tudi po vertikali nosilca.</t>
  </si>
  <si>
    <t>Dobava in izdelava vertikalne hidroizolacije opornih zidov, v postavki je upoštevati:</t>
  </si>
  <si>
    <t xml:space="preserve"> - čiščenje  površine pred izdelavo hidroizolacije.</t>
  </si>
  <si>
    <t>Dobava in zaščita vertikalne hidroizolacije:</t>
  </si>
  <si>
    <t>Toplotna izolacija z ploščami XPS deb. 10 cm</t>
  </si>
  <si>
    <t>Folija kot npr.TEFOND Plus.</t>
  </si>
  <si>
    <t>Dobava in izdelava dilatacijskega stika  med novim opornim zidom in obstoječim zidom z dilatacijskim trakom kot npr: KORE line. 
Glej detajl D1</t>
  </si>
  <si>
    <t>Dobava in polaganje toplotne izolacije z ploščami XPS deb. 5 cm na obstoječo steno v pasu 100 cm, v postavki je upoštevati še:čiščenje in obnova obstoječe vertikalne hidroizolacije na mestu izdelave nove hidroizolacije.</t>
  </si>
  <si>
    <t>Dobava in polaganje XPS plošč deb. 5 cm, širine 30 cm, lepljenih na zgornjo površino opornih zidov in nosilca kot podlaga kleparskim delom.</t>
  </si>
  <si>
    <t>Obračun po m1</t>
  </si>
  <si>
    <t>Dobava in tesnenje vertikalnega stika med novim in starim zidom z trajnoelastičnim tesnilnim kitom.</t>
  </si>
  <si>
    <t>Dobava in polaganje drenažne cevi Ø150 mm, skupaj z spojnimi elementi.</t>
  </si>
  <si>
    <t>Dobava in polaganje vertikalne PVC cevi Ø160mm, skupaj z spojnimi elementi (odtok drenažne cevi na strehe)</t>
  </si>
  <si>
    <t>10.00</t>
  </si>
  <si>
    <t>Dobava in polaganje GEOTEKSTIL folije 300g/m2 kot zaščita drenažne cevi.</t>
  </si>
  <si>
    <t>11.00</t>
  </si>
  <si>
    <t>Dobava in sanacija sondažnih odprtin v obstoječi stropni plošči, v postavki je upoštevati.</t>
  </si>
  <si>
    <t xml:space="preserve"> - čiščenje armature</t>
  </si>
  <si>
    <t xml:space="preserve"> - izdelava zaščitnega premaza</t>
  </si>
  <si>
    <t xml:space="preserve"> - zalivanje odprtin z sanacijsko malto.</t>
  </si>
  <si>
    <t xml:space="preserve"> - odprtina velikosti do 0,30 m3</t>
  </si>
  <si>
    <t xml:space="preserve"> - odprtina fi 12 mm</t>
  </si>
  <si>
    <t>12.00</t>
  </si>
  <si>
    <t>skupaj zidarska dela</t>
  </si>
  <si>
    <t>B.</t>
  </si>
  <si>
    <t>OBRTNIŠKA DELA</t>
  </si>
  <si>
    <t>Krovsko kleparska dela</t>
  </si>
  <si>
    <t>Izdelava, dobava in montaža zaključnih obrob na novih opornih zidovih in nosilcu izdelanih iz ALU barvane pločevine (RAL po izboru projektanta), deb. 0,7 mm.Izdelati po detajlu arhitekture.</t>
  </si>
  <si>
    <t xml:space="preserve"> - pokrovna pločevina na opornem zidu.r.š.120 cm</t>
  </si>
  <si>
    <t xml:space="preserve"> - pokrovna pločevina na opornem zidu.r.š.85 cm - 120 cm ( ob nadstrešici)</t>
  </si>
  <si>
    <t xml:space="preserve"> - pokrovna pločevina nosilcu</t>
  </si>
  <si>
    <t>Izdelava, dobava in montaža pravokotnega žlebu nadstrešice izdelanega iz ALU barvane pločevine deb. 1,2 mm, r.š. 75 cm, skupaj z potrebnimi kljukami za pritrditev. Glej detajl arhitekture.</t>
  </si>
  <si>
    <t>Dobava in pokrivanje ločne  strehe nadstrešice z dvoslojno polikarbonatno kritino, deb. 16 mm, v barvi kot obstoječe strehe zer kompletno tesneje in pritrjevanje po navodilu proizvajalca izbrane kritine.Obračun po m2 neto površine.</t>
  </si>
  <si>
    <t>Dobava in izdelava slojev ravne strehe</t>
  </si>
  <si>
    <t>Ob ponudbi je potrebno navesti predlagani sistem ravne strehe in priložiti tehnično dokumentacijo sistema.</t>
  </si>
  <si>
    <t>Celoten sistem mora biti izveden tako, da je onemogočeno polzenje posameznih slojev oziroma celotne sestave strehe z AB plošče v naklonu 10st.</t>
  </si>
  <si>
    <t>Sestava strehe:</t>
  </si>
  <si>
    <t xml:space="preserve">elastomerni bitumenski varilni trak, v kvaliteti kot npr. IZOTEKT T4 PLUS, ali enakovredno. V skladu z  SIST EN 13707, SIST EN 13969 Tip A in Tip T in SIST 1031. </t>
  </si>
  <si>
    <r>
      <t xml:space="preserve">elastomerni bitumenski varilni trak - protikoreninska zaščita, v kvaliteti kot npr. IZOELAST P5 FLL PLUS ali enakovredno. </t>
    </r>
    <r>
      <rPr>
        <i/>
        <sz val="10"/>
        <rFont val="Arial"/>
        <family val="2"/>
      </rPr>
      <t>Bitumen je modificiran z umetnim kavčukom (SBS), vsebuje dodatke, ki preprečujejo preboj korenin. V skladu s SIST EN 13707 – za ozelenjene strehe, s SIST EN 13969 tip A in tip T ter SIST 1031</t>
    </r>
  </si>
  <si>
    <r>
      <t xml:space="preserve">20cm toplotna izolacija ekstrudiran polistiren plošče na pero in utor fiksirane na podlago, v kvaliteti kot npr. FIBRAN XPS 300-L ali enakovredno. </t>
    </r>
    <r>
      <rPr>
        <i/>
        <sz val="10"/>
        <rFont val="Arial"/>
        <family val="2"/>
      </rPr>
      <t xml:space="preserve">toplotna prevodnost (λ) 0,035W/mK, toplotna prevodnost (λ) za d&gt;10 cm 0,036-0,040W/mK, toplotna upornost (R) d/λ, toplotna prehodnost (U)1/R, difuzijska upornost vodni pari (μ) 50-150, tlačna trdnost pri 10% deformaciji 300 KPa </t>
    </r>
  </si>
  <si>
    <t>0,1cm ločilni sloj : geotekstil natezna trdnost prečno/vzdolžno 9,5 kN/m, v kvaliteti kot npr.: POLYFELT 20 ali enakovredno</t>
  </si>
  <si>
    <t>2cm zadrževalni sloj: čepasta folija debeline 20mm s zarezami za izpust vode, kapaciteta zadrževanja vode &gt; 2,0 l/m2, v kvaliteti kot npr. MAXISTUD 20F ali enakovredno.</t>
  </si>
  <si>
    <t>0,1cm Filtracijski sloj : Geotekstil natezna trdnost prečno/vzdolžno 9,5 kN/m, Propustnost vode &gt; 80 l/m2s, v kvaliteti kot npr. POLYFELTTS20 ali enakovredno</t>
  </si>
  <si>
    <t>Čiščenje in po potrebi sanacija obstoječe bitumenske hidroizolacije na ravni strehi.</t>
  </si>
  <si>
    <t>Obračun po m2 - ocena</t>
  </si>
  <si>
    <t>skupaj krovsko kleparska dela</t>
  </si>
  <si>
    <t>Izdelava, dobava in montaža kovinske predelne stene v garaži izdelane iz okvirjev 8000 x 3220 - 3500mm z vmesnimi vertikalnimi profili 60x60 na katere je pripeta zelena plastificirana mreža serijske izdelave.</t>
  </si>
  <si>
    <t>Kompletan konstrukcija je premazana z temeljno barvo in finalno barvana z ustrezno barvo za kovino mat prašno barvo.</t>
  </si>
  <si>
    <t>V ceni je upoštevati izmere na objektu in izdelavo delavniških načrtov katere mora pred izdelavo potrditi projektant.</t>
  </si>
  <si>
    <t>Izdelava, dobava in montaža ločne kovinske nadstrešice izdelane iz konstrukcijskih Fe cevi, v ceni je upoštevati:</t>
  </si>
  <si>
    <t xml:space="preserve"> - izdelava delavniških načrtov na podlagi statičnega izračuna. </t>
  </si>
  <si>
    <t xml:space="preserve"> - konstrukcija je minizirana in finalno barvana v prašno mat barvo, RAL po izboru projektanta.</t>
  </si>
  <si>
    <t>Obračun po kg</t>
  </si>
  <si>
    <t>Izdelava, dobava in vgrajevanje varovalnih sider za podpiranje obstoječega oprnega zid,. Sidra so izdelana iz armaturnega železa Ø28 mm, dolžine cca 5500 mm, z navojem na obeh koncih. 
2x Sidrna plošča dim. 400x400x25mm.</t>
  </si>
  <si>
    <t>Po detajlu gradbenih konstrukcij.</t>
  </si>
  <si>
    <t xml:space="preserve"> - konstrukcija je minizirana in finalno barvana.</t>
  </si>
  <si>
    <t>Upoštevati vrtanje lukenj skozi obstoječi oporni zid Ø32 mm, debeline zidu do 25cm ( kom =5)</t>
  </si>
  <si>
    <t>Izdelati po statičnem izračunu</t>
  </si>
  <si>
    <t>skupaj ključavničarska dela</t>
  </si>
  <si>
    <t>Projektantski nadzor statika, arhitekta, projektanta ceste, projektantov inštalacij med celotno gradnjo. Koordinacija in tolmačenje projektne dokumentacije izvajalcem. 
Delo se izvrši na vsakokratno zahtevo in poziv izvajalca, nadzornika ali investitorja. Izvajalec mora stroške projektantom obračunavati in poravnati s tekočimi mesečnimi obračunskimi situacijami.
Obračun po dejanskem številu obiskov posameznega projektanta.</t>
  </si>
  <si>
    <t>Obračun po obiskih</t>
  </si>
  <si>
    <t>Priprava dokumentacije za potrebe izdelave PID-a  vključno z vsemi vrisanimi shemami, spremembami..., seznama z opisom sprememb ter predaja projektantskemu podjetju (arhitektura,  gradbene konstrukcije,cesta,  elektro instalacije).</t>
  </si>
  <si>
    <t>Obračun po dokumentaciji</t>
  </si>
  <si>
    <t>Izdelava dopolnilnih projektnih rešitev nastalih zaradi nepredvidenih okoliščin v času gradnje ali zaradi zahtev investitorja.</t>
  </si>
  <si>
    <t>ocena ur:</t>
  </si>
  <si>
    <t>ur</t>
  </si>
  <si>
    <t>Pregled in servisiranje obstoječih dvižnih rolo vrat, ter prevezava komande vrat.</t>
  </si>
  <si>
    <t>Obračun v kompl.</t>
  </si>
  <si>
    <t>Dobava materiala in slikanje obstoječih betonskih in ometanih površin sten in stropa, v postavki je upoštevati:</t>
  </si>
  <si>
    <t xml:space="preserve"> - čiščenje površine</t>
  </si>
  <si>
    <t xml:space="preserve"> - nanos kontaktnega premaza</t>
  </si>
  <si>
    <t xml:space="preserve"> - 2x barvanje s fasadno barvo v izbranem RAL -u ( kot obstoječa stena)</t>
  </si>
  <si>
    <t>skupaj razna dela</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</si>
</sst>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_S_I_T;\-#,##0\ _S_I_T"/>
    <numFmt numFmtId="165" formatCode="_-* #,##0.00&quot; SIT&quot;_-;\-* #,##0.00&quot; SIT&quot;_-;_-* \-??&quot; SIT&quot;_-;_-@_-"/>
    <numFmt numFmtId="166" formatCode="&quot;SIT&quot;#,##0_);&quot;(SIT&quot;#,##0\)"/>
    <numFmt numFmtId="167" formatCode="mmmm\ d&quot;, &quot;yyyy"/>
    <numFmt numFmtId="168" formatCode="_-* #,##0.00\ [$€]_-;\-* #,##0.00\ [$€]_-;_-* \-??\ [$€]_-;_-@_-"/>
    <numFmt numFmtId="169" formatCode="_-* #,##0.00\ [$€-1]_-;\-* #,##0.00\ [$€-1]_-;_-* \-??\ [$€-1]_-"/>
    <numFmt numFmtId="170" formatCode="#,##0.00\ _S_I_T;\-#,##0.00\ _S_I_T"/>
    <numFmt numFmtId="171" formatCode="_-* #,##0.00&quot; €&quot;_-;\-* #,##0.00&quot; €&quot;_-;_-* \-??&quot; €&quot;_-;_-@_-"/>
    <numFmt numFmtId="172" formatCode="_-* #,##0.00\ _S_I_T_-;\-* #,##0.00\ _S_I_T_-;_-* \-??\ _S_I_T_-;_-@_-"/>
    <numFmt numFmtId="173" formatCode="_(* #,##0.00_);_(* \(#,##0.00\);_(* \-??_);_(@_)"/>
    <numFmt numFmtId="174" formatCode="_-* #,##0.00\ _€_-;\-* #,##0.00\ _€_-;_-* \-??\ _€_-;_-@_-"/>
    <numFmt numFmtId="175" formatCode="#,##0.00&quot; €&quot;"/>
    <numFmt numFmtId="176" formatCode="#,##0.00&quot; SIT&quot;;\-#,##0.00&quot; SIT&quot;"/>
    <numFmt numFmtId="177" formatCode="#%"/>
  </numFmts>
  <fonts count="69">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CE"/>
      <family val="2"/>
    </font>
    <font>
      <sz val="10"/>
      <name val="Lucida Sans"/>
      <family val="2"/>
    </font>
    <font>
      <sz val="11"/>
      <color indexed="17"/>
      <name val="Calibri"/>
      <family val="2"/>
    </font>
    <font>
      <sz val="9"/>
      <name val="Futura Prins"/>
      <family val="0"/>
    </font>
    <font>
      <sz val="12"/>
      <name val="Arial CE"/>
      <family val="2"/>
    </font>
    <font>
      <i/>
      <sz val="11"/>
      <color indexed="23"/>
      <name val="Calibri"/>
      <family val="2"/>
    </font>
    <font>
      <u val="single"/>
      <sz val="10"/>
      <color indexed="20"/>
      <name val="Arial"/>
      <family val="2"/>
    </font>
    <font>
      <b/>
      <sz val="15"/>
      <color indexed="56"/>
      <name val="Calibri"/>
      <family val="2"/>
    </font>
    <font>
      <b/>
      <sz val="18"/>
      <name val="Arial"/>
      <family val="2"/>
    </font>
    <font>
      <b/>
      <sz val="13"/>
      <color indexed="56"/>
      <name val="Calibri"/>
      <family val="2"/>
    </font>
    <font>
      <b/>
      <sz val="12"/>
      <name val="Arial"/>
      <family val="2"/>
    </font>
    <font>
      <b/>
      <sz val="11"/>
      <color indexed="56"/>
      <name val="Calibri"/>
      <family val="2"/>
    </font>
    <font>
      <u val="single"/>
      <sz val="10.45"/>
      <color indexed="12"/>
      <name val="Arial"/>
      <family val="2"/>
    </font>
    <font>
      <u val="single"/>
      <sz val="10"/>
      <color indexed="12"/>
      <name val="Arial"/>
      <family val="2"/>
    </font>
    <font>
      <sz val="11"/>
      <color indexed="62"/>
      <name val="Calibri"/>
      <family val="2"/>
    </font>
    <font>
      <b/>
      <sz val="11"/>
      <color indexed="63"/>
      <name val="Calibri"/>
      <family val="2"/>
    </font>
    <font>
      <sz val="11"/>
      <color indexed="52"/>
      <name val="Calibri"/>
      <family val="2"/>
    </font>
    <font>
      <b/>
      <sz val="15"/>
      <color indexed="62"/>
      <name val="Calibri"/>
      <family val="2"/>
    </font>
    <font>
      <b/>
      <sz val="13"/>
      <color indexed="62"/>
      <name val="Calibri"/>
      <family val="2"/>
    </font>
    <font>
      <b/>
      <sz val="11"/>
      <color indexed="62"/>
      <name val="Calibri"/>
      <family val="2"/>
    </font>
    <font>
      <b/>
      <sz val="18"/>
      <color indexed="56"/>
      <name val="Cambria"/>
      <family val="2"/>
    </font>
    <font>
      <b/>
      <sz val="18"/>
      <color indexed="62"/>
      <name val="Cambria"/>
      <family val="2"/>
    </font>
    <font>
      <b/>
      <sz val="12"/>
      <color indexed="8"/>
      <name val="SSPalatino"/>
      <family val="0"/>
    </font>
    <font>
      <sz val="10"/>
      <name val="Courier New"/>
      <family val="3"/>
    </font>
    <font>
      <sz val="10"/>
      <name val="SL Dutch"/>
      <family val="0"/>
    </font>
    <font>
      <sz val="11"/>
      <name val="Arial"/>
      <family val="2"/>
    </font>
    <font>
      <sz val="11"/>
      <color indexed="60"/>
      <name val="Calibri"/>
      <family val="2"/>
    </font>
    <font>
      <sz val="11"/>
      <color indexed="19"/>
      <name val="Calibri"/>
      <family val="2"/>
    </font>
    <font>
      <sz val="10"/>
      <color indexed="8"/>
      <name val="Arial"/>
      <family val="2"/>
    </font>
    <font>
      <sz val="12"/>
      <name val="OfficinaSans"/>
      <family val="2"/>
    </font>
    <font>
      <sz val="11"/>
      <color indexed="10"/>
      <name val="Calibri"/>
      <family val="2"/>
    </font>
    <font>
      <sz val="11"/>
      <name val="Times New Roman"/>
      <family val="1"/>
    </font>
    <font>
      <sz val="11"/>
      <name val="Futura Prins"/>
      <family val="0"/>
    </font>
    <font>
      <b/>
      <sz val="11"/>
      <color indexed="10"/>
      <name val="Calibri"/>
      <family val="2"/>
    </font>
    <font>
      <b/>
      <sz val="11"/>
      <name val="Futura Prins"/>
      <family val="0"/>
    </font>
    <font>
      <b/>
      <sz val="11"/>
      <color indexed="8"/>
      <name val="Calibri"/>
      <family val="2"/>
    </font>
    <font>
      <b/>
      <sz val="10"/>
      <name val="Arial CE"/>
      <family val="2"/>
    </font>
    <font>
      <b/>
      <sz val="12"/>
      <name val="Arial CE"/>
      <family val="2"/>
    </font>
    <font>
      <i/>
      <sz val="10"/>
      <name val="Arial CE"/>
      <family val="2"/>
    </font>
    <font>
      <b/>
      <sz val="10"/>
      <name val="Arial"/>
      <family val="2"/>
    </font>
    <font>
      <b/>
      <sz val="10"/>
      <name val="Arial Narrow"/>
      <family val="2"/>
    </font>
    <font>
      <sz val="9"/>
      <name val="Arial"/>
      <family val="2"/>
    </font>
    <font>
      <sz val="9"/>
      <name val="Arial Narrow"/>
      <family val="2"/>
    </font>
    <font>
      <sz val="10"/>
      <name val="Arial Narrow"/>
      <family val="2"/>
    </font>
    <font>
      <u val="single"/>
      <sz val="10"/>
      <name val="Arial Narrow"/>
      <family val="2"/>
    </font>
    <font>
      <sz val="11"/>
      <color indexed="12"/>
      <name val="Arial"/>
      <family val="2"/>
    </font>
    <font>
      <sz val="9"/>
      <color indexed="8"/>
      <name val="Arial"/>
      <family val="2"/>
    </font>
    <font>
      <i/>
      <sz val="10"/>
      <name val="Arial"/>
      <family val="2"/>
    </font>
    <font>
      <b/>
      <sz val="15"/>
      <color indexed="54"/>
      <name val="Calibri"/>
      <family val="2"/>
    </font>
    <font>
      <b/>
      <sz val="13"/>
      <color indexed="54"/>
      <name val="Calibri"/>
      <family val="2"/>
    </font>
    <font>
      <b/>
      <sz val="11"/>
      <color indexed="54"/>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i/>
      <sz val="11"/>
      <color rgb="FF7F7F7F"/>
      <name val="Calibri"/>
      <family val="2"/>
    </font>
    <font>
      <sz val="11"/>
      <color theme="0"/>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s>
  <fills count="40">
    <fill>
      <patternFill/>
    </fill>
    <fill>
      <patternFill patternType="gray125"/>
    </fill>
    <fill>
      <patternFill patternType="solid">
        <fgColor indexed="31"/>
        <bgColor indexed="64"/>
      </patternFill>
    </fill>
    <fill>
      <patternFill patternType="solid">
        <fgColor indexed="44"/>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47"/>
        <bgColor indexed="64"/>
      </patternFill>
    </fill>
    <fill>
      <patternFill patternType="solid">
        <fgColor indexed="27"/>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indexed="30"/>
        <bgColor indexed="64"/>
      </patternFill>
    </fill>
    <fill>
      <patternFill patternType="solid">
        <fgColor indexed="53"/>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indexed="56"/>
        <bgColor indexed="64"/>
      </patternFill>
    </fill>
    <fill>
      <patternFill patternType="solid">
        <fgColor indexed="48"/>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s>
  <borders count="5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hair">
        <color indexed="8"/>
      </left>
      <right style="hair">
        <color indexed="8"/>
      </right>
      <top style="hair">
        <color indexed="8"/>
      </top>
      <bottom style="hair">
        <color indexed="8"/>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indexed="56"/>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7"/>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27"/>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double">
        <color indexed="10"/>
      </bottom>
    </border>
    <border>
      <left style="double">
        <color rgb="FF3F3F3F"/>
      </left>
      <right style="double">
        <color rgb="FF3F3F3F"/>
      </right>
      <top style="double">
        <color rgb="FF3F3F3F"/>
      </top>
      <bottom style="double">
        <color rgb="FF3F3F3F"/>
      </bottom>
    </border>
    <border>
      <left style="double">
        <color indexed="8"/>
      </left>
      <right style="double">
        <color indexed="8"/>
      </right>
      <top style="double">
        <color indexed="8"/>
      </top>
      <bottom style="double">
        <color indexed="8"/>
      </bottom>
    </border>
    <border>
      <left style="thin">
        <color rgb="FF7F7F7F"/>
      </left>
      <right style="thin">
        <color rgb="FF7F7F7F"/>
      </right>
      <top style="thin">
        <color rgb="FF7F7F7F"/>
      </top>
      <bottom style="thin">
        <color rgb="FF7F7F7F"/>
      </bottom>
    </border>
    <border>
      <left>
        <color indexed="63"/>
      </left>
      <right>
        <color indexed="63"/>
      </right>
      <top style="thin">
        <color indexed="62"/>
      </top>
      <bottom style="double">
        <color indexed="62"/>
      </bottom>
    </border>
    <border>
      <left>
        <color indexed="63"/>
      </left>
      <right>
        <color indexed="63"/>
      </right>
      <top style="double">
        <color indexed="8"/>
      </top>
      <bottom>
        <color indexed="63"/>
      </bottom>
    </border>
    <border>
      <left>
        <color indexed="63"/>
      </left>
      <right>
        <color indexed="63"/>
      </right>
      <top style="thin">
        <color theme="4"/>
      </top>
      <bottom style="double">
        <color theme="4"/>
      </bottom>
    </border>
    <border>
      <left>
        <color indexed="63"/>
      </left>
      <right>
        <color indexed="63"/>
      </right>
      <top style="thin">
        <color indexed="56"/>
      </top>
      <bottom style="double">
        <color indexed="56"/>
      </bottom>
    </border>
    <border>
      <left style="thin">
        <color indexed="8"/>
      </left>
      <right style="thin">
        <color indexed="8"/>
      </right>
      <top style="thin">
        <color indexed="8"/>
      </top>
      <bottom style="hair">
        <color indexed="8"/>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color indexed="63"/>
      </right>
      <top style="hair">
        <color indexed="8"/>
      </top>
      <bottom style="hair">
        <color indexed="8"/>
      </bottom>
    </border>
    <border>
      <left style="thin">
        <color indexed="8"/>
      </left>
      <right style="hair">
        <color indexed="8"/>
      </right>
      <top style="thin">
        <color indexed="8"/>
      </top>
      <bottom>
        <color indexed="63"/>
      </bottom>
    </border>
    <border>
      <left>
        <color indexed="63"/>
      </left>
      <right style="hair">
        <color indexed="8"/>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style="thin">
        <color indexed="8"/>
      </top>
      <bottom style="hair">
        <color indexed="8"/>
      </bottom>
    </border>
    <border>
      <left>
        <color indexed="63"/>
      </left>
      <right style="thin">
        <color indexed="8"/>
      </right>
      <top style="thin">
        <color indexed="8"/>
      </top>
      <bottom style="hair">
        <color indexed="8"/>
      </bottom>
    </border>
    <border>
      <left style="thin">
        <color indexed="8"/>
      </left>
      <right style="hair">
        <color indexed="8"/>
      </right>
      <top>
        <color indexed="63"/>
      </top>
      <bottom style="hair">
        <color indexed="8"/>
      </bottom>
    </border>
    <border>
      <left>
        <color indexed="63"/>
      </left>
      <right style="hair">
        <color indexed="8"/>
      </right>
      <top>
        <color indexed="63"/>
      </top>
      <bottom style="hair">
        <color indexed="8"/>
      </bottom>
    </border>
    <border>
      <left>
        <color indexed="63"/>
      </left>
      <right>
        <color indexed="63"/>
      </right>
      <top>
        <color indexed="63"/>
      </top>
      <bottom style="hair">
        <color indexed="8"/>
      </bottom>
    </border>
    <border>
      <left style="hair">
        <color indexed="8"/>
      </left>
      <right>
        <color indexed="63"/>
      </right>
      <top>
        <color indexed="63"/>
      </top>
      <bottom style="hair">
        <color indexed="8"/>
      </bottom>
    </border>
    <border>
      <left style="hair">
        <color indexed="8"/>
      </left>
      <right style="thin">
        <color indexed="8"/>
      </right>
      <top>
        <color indexed="63"/>
      </top>
      <bottom style="hair">
        <color indexed="8"/>
      </bottom>
    </border>
    <border>
      <left style="thin">
        <color indexed="8"/>
      </left>
      <right>
        <color indexed="63"/>
      </right>
      <top>
        <color indexed="63"/>
      </top>
      <bottom>
        <color indexed="63"/>
      </bottom>
    </border>
    <border>
      <left style="hair">
        <color indexed="8"/>
      </left>
      <right>
        <color indexed="63"/>
      </right>
      <top>
        <color indexed="63"/>
      </top>
      <bottom>
        <color indexed="63"/>
      </bottom>
    </border>
    <border>
      <left style="hair">
        <color indexed="8"/>
      </left>
      <right>
        <color indexed="63"/>
      </right>
      <top style="hair">
        <color indexed="8"/>
      </top>
      <bottom>
        <color indexed="63"/>
      </bottom>
    </border>
    <border>
      <left style="hair">
        <color indexed="8"/>
      </left>
      <right style="thin">
        <color indexed="8"/>
      </right>
      <top style="hair">
        <color indexed="8"/>
      </top>
      <bottom>
        <color indexed="63"/>
      </bottom>
    </border>
    <border>
      <left style="hair">
        <color indexed="8"/>
      </left>
      <right style="thin">
        <color indexed="8"/>
      </right>
      <top>
        <color indexed="63"/>
      </top>
      <bottom>
        <color indexed="63"/>
      </bottom>
    </border>
    <border>
      <left style="thin">
        <color indexed="8"/>
      </left>
      <right>
        <color indexed="63"/>
      </right>
      <top style="thin">
        <color indexed="8"/>
      </top>
      <bottom style="double">
        <color indexed="8"/>
      </bottom>
    </border>
    <border>
      <left style="hair">
        <color indexed="8"/>
      </left>
      <right>
        <color indexed="63"/>
      </right>
      <top style="thin">
        <color indexed="8"/>
      </top>
      <bottom style="double">
        <color indexed="8"/>
      </bottom>
    </border>
    <border>
      <left style="hair">
        <color indexed="8"/>
      </left>
      <right style="thin">
        <color indexed="8"/>
      </right>
      <top style="thin">
        <color indexed="8"/>
      </top>
      <bottom style="double">
        <color indexed="8"/>
      </bottom>
    </border>
    <border>
      <left style="hair">
        <color indexed="8"/>
      </left>
      <right style="hair">
        <color indexed="8"/>
      </right>
      <top>
        <color indexed="63"/>
      </top>
      <bottom>
        <color indexed="63"/>
      </bottom>
    </border>
    <border>
      <left style="thin">
        <color indexed="8"/>
      </left>
      <right style="hair">
        <color indexed="8"/>
      </right>
      <top>
        <color indexed="63"/>
      </top>
      <bottom>
        <color indexed="63"/>
      </bottom>
    </border>
    <border>
      <left>
        <color indexed="63"/>
      </left>
      <right style="hair">
        <color indexed="8"/>
      </right>
      <top>
        <color indexed="63"/>
      </top>
      <bottom>
        <color indexed="63"/>
      </bottom>
    </border>
    <border>
      <left style="hair">
        <color indexed="8"/>
      </left>
      <right>
        <color indexed="63"/>
      </right>
      <top>
        <color indexed="63"/>
      </top>
      <bottom style="thin">
        <color indexed="8"/>
      </bottom>
    </border>
  </borders>
  <cellStyleXfs count="6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9"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2"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1" borderId="0" applyNumberFormat="0" applyBorder="0" applyAlignment="0" applyProtection="0"/>
    <xf numFmtId="0" fontId="1" fillId="8" borderId="0" applyNumberFormat="0" applyBorder="0" applyAlignment="0" applyProtection="0"/>
    <xf numFmtId="0" fontId="1" fillId="4"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5" borderId="0" applyNumberFormat="0" applyBorder="0" applyAlignment="0" applyProtection="0"/>
    <xf numFmtId="0" fontId="2" fillId="15"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1" borderId="0" applyNumberFormat="0" applyBorder="0" applyAlignment="0" applyProtection="0"/>
    <xf numFmtId="0" fontId="2" fillId="16" borderId="0" applyNumberFormat="0" applyBorder="0" applyAlignment="0" applyProtection="0"/>
    <xf numFmtId="0" fontId="2" fillId="4"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0"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5" borderId="0" applyNumberFormat="0" applyBorder="0" applyAlignment="0" applyProtection="0"/>
    <xf numFmtId="0" fontId="2" fillId="18" borderId="0" applyNumberFormat="0" applyBorder="0" applyAlignment="0" applyProtection="0"/>
    <xf numFmtId="0" fontId="2" fillId="14"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4" fillId="22" borderId="1" applyNumberFormat="0" applyAlignment="0" applyProtection="0"/>
    <xf numFmtId="0" fontId="5" fillId="23" borderId="2" applyNumberFormat="0" applyAlignment="0" applyProtection="0"/>
    <xf numFmtId="43" fontId="0" fillId="0" borderId="0" applyFill="0" applyBorder="0" applyAlignment="0" applyProtection="0"/>
    <xf numFmtId="41" fontId="0" fillId="0" borderId="0" applyFill="0" applyBorder="0" applyAlignment="0" applyProtection="0"/>
    <xf numFmtId="164"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165" fontId="6" fillId="0" borderId="0" applyFill="0" applyBorder="0" applyAlignment="0" applyProtection="0"/>
    <xf numFmtId="165" fontId="6" fillId="0" borderId="0" applyFill="0" applyBorder="0" applyAlignment="0" applyProtection="0"/>
    <xf numFmtId="165" fontId="7" fillId="0" borderId="0" applyFill="0" applyBorder="0" applyAlignment="0" applyProtection="0"/>
    <xf numFmtId="165" fontId="6" fillId="0" borderId="0" applyFill="0" applyBorder="0" applyAlignment="0" applyProtection="0"/>
    <xf numFmtId="166" fontId="0" fillId="0" borderId="0" applyFill="0" applyBorder="0" applyAlignment="0" applyProtection="0"/>
    <xf numFmtId="167" fontId="0" fillId="0" borderId="0" applyFill="0" applyBorder="0" applyAlignment="0" applyProtection="0"/>
    <xf numFmtId="0" fontId="8" fillId="6" borderId="0" applyNumberFormat="0" applyBorder="0" applyAlignment="0" applyProtection="0"/>
    <xf numFmtId="0" fontId="8" fillId="10" borderId="0" applyNumberFormat="0" applyBorder="0" applyAlignment="0" applyProtection="0"/>
    <xf numFmtId="0" fontId="8" fillId="6" borderId="0" applyNumberFormat="0" applyBorder="0" applyAlignment="0" applyProtection="0"/>
    <xf numFmtId="0" fontId="9" fillId="0" borderId="3" applyAlignment="0">
      <protection/>
    </xf>
    <xf numFmtId="0" fontId="9" fillId="0" borderId="3" applyAlignment="0">
      <protection/>
    </xf>
    <xf numFmtId="0" fontId="9" fillId="0" borderId="3" applyAlignment="0">
      <protection/>
    </xf>
    <xf numFmtId="0" fontId="9" fillId="0" borderId="3" applyAlignment="0">
      <protection/>
    </xf>
    <xf numFmtId="0" fontId="9" fillId="0" borderId="3" applyAlignment="0">
      <protection/>
    </xf>
    <xf numFmtId="0" fontId="9" fillId="0" borderId="3" applyAlignment="0">
      <protection/>
    </xf>
    <xf numFmtId="0" fontId="9" fillId="0" borderId="3" applyAlignment="0">
      <protection/>
    </xf>
    <xf numFmtId="0" fontId="9" fillId="0" borderId="3" applyAlignment="0">
      <protection/>
    </xf>
    <xf numFmtId="0" fontId="9" fillId="0" borderId="3" applyAlignment="0">
      <protection/>
    </xf>
    <xf numFmtId="0" fontId="9" fillId="0" borderId="3" applyAlignment="0">
      <protection/>
    </xf>
    <xf numFmtId="0" fontId="9" fillId="0" borderId="3" applyAlignment="0">
      <protection/>
    </xf>
    <xf numFmtId="0" fontId="9" fillId="0" borderId="3" applyAlignment="0">
      <protection/>
    </xf>
    <xf numFmtId="0" fontId="9" fillId="0" borderId="3" applyAlignment="0">
      <protection/>
    </xf>
    <xf numFmtId="0" fontId="9" fillId="0" borderId="3" applyAlignment="0">
      <protection/>
    </xf>
    <xf numFmtId="0" fontId="9" fillId="0" borderId="3" applyAlignment="0">
      <protection/>
    </xf>
    <xf numFmtId="0" fontId="9" fillId="0" borderId="3" applyAlignment="0">
      <protection/>
    </xf>
    <xf numFmtId="0" fontId="9" fillId="0" borderId="3" applyAlignment="0">
      <protection/>
    </xf>
    <xf numFmtId="0" fontId="9" fillId="0" borderId="3" applyAlignment="0">
      <protection/>
    </xf>
    <xf numFmtId="0" fontId="9" fillId="0" borderId="3" applyAlignment="0">
      <protection/>
    </xf>
    <xf numFmtId="0" fontId="9" fillId="0" borderId="3" applyAlignment="0">
      <protection/>
    </xf>
    <xf numFmtId="0" fontId="9" fillId="0" borderId="3" applyAlignment="0">
      <protection/>
    </xf>
    <xf numFmtId="0" fontId="9" fillId="0" borderId="3" applyAlignment="0">
      <protection/>
    </xf>
    <xf numFmtId="0" fontId="9" fillId="0" borderId="3" applyAlignment="0">
      <protection/>
    </xf>
    <xf numFmtId="0" fontId="9" fillId="0" borderId="3" applyAlignment="0">
      <protection/>
    </xf>
    <xf numFmtId="0" fontId="9" fillId="0" borderId="3" applyAlignment="0">
      <protection/>
    </xf>
    <xf numFmtId="0" fontId="9" fillId="0" borderId="3" applyAlignment="0">
      <protection/>
    </xf>
    <xf numFmtId="0" fontId="9" fillId="0" borderId="3" applyAlignment="0">
      <protection/>
    </xf>
    <xf numFmtId="0" fontId="9" fillId="0" borderId="3" applyAlignment="0">
      <protection/>
    </xf>
    <xf numFmtId="0" fontId="9" fillId="0" borderId="3" applyAlignment="0">
      <protection/>
    </xf>
    <xf numFmtId="0" fontId="9" fillId="0" borderId="3" applyAlignment="0">
      <protection/>
    </xf>
    <xf numFmtId="0" fontId="9" fillId="0" borderId="3" applyAlignment="0">
      <protection/>
    </xf>
    <xf numFmtId="0" fontId="9" fillId="0" borderId="3" applyAlignment="0">
      <protection/>
    </xf>
    <xf numFmtId="0" fontId="9" fillId="0" borderId="3" applyAlignment="0">
      <protection/>
    </xf>
    <xf numFmtId="0" fontId="9" fillId="0" borderId="3" applyAlignment="0">
      <protection/>
    </xf>
    <xf numFmtId="0" fontId="9" fillId="0" borderId="3" applyAlignment="0">
      <protection/>
    </xf>
    <xf numFmtId="0" fontId="9" fillId="0" borderId="3" applyAlignment="0">
      <protection/>
    </xf>
    <xf numFmtId="0" fontId="9" fillId="0" borderId="3" applyAlignment="0">
      <protection/>
    </xf>
    <xf numFmtId="0" fontId="9" fillId="0" borderId="3" applyAlignment="0">
      <protection/>
    </xf>
    <xf numFmtId="0" fontId="9" fillId="0" borderId="3" applyAlignment="0">
      <protection/>
    </xf>
    <xf numFmtId="0" fontId="9" fillId="0" borderId="3" applyAlignment="0">
      <protection/>
    </xf>
    <xf numFmtId="0" fontId="9" fillId="0" borderId="3">
      <alignment vertical="top" wrapText="1"/>
      <protection/>
    </xf>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168" fontId="7" fillId="0" borderId="0" applyFill="0" applyBorder="0" applyAlignment="0" applyProtection="0"/>
    <xf numFmtId="0" fontId="10" fillId="0" borderId="0" applyFill="0" applyBorder="0" applyAlignment="0" applyProtection="0"/>
    <xf numFmtId="169" fontId="10" fillId="0" borderId="0" applyFill="0" applyBorder="0" applyAlignment="0" applyProtection="0"/>
    <xf numFmtId="0" fontId="11" fillId="0" borderId="0" applyNumberFormat="0" applyFill="0" applyBorder="0" applyAlignment="0" applyProtection="0"/>
    <xf numFmtId="2" fontId="0" fillId="0" borderId="0" applyFill="0" applyBorder="0" applyAlignment="0" applyProtection="0"/>
    <xf numFmtId="0" fontId="12" fillId="0" borderId="0" applyNumberFormat="0" applyFill="0" applyBorder="0" applyAlignment="0" applyProtection="0"/>
    <xf numFmtId="0" fontId="8" fillId="6" borderId="0" applyNumberFormat="0" applyBorder="0" applyAlignment="0" applyProtection="0"/>
    <xf numFmtId="0" fontId="13" fillId="0" borderId="4"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5" applyNumberFormat="0" applyFill="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0" borderId="6" applyNumberFormat="0" applyFill="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9" borderId="1" applyNumberFormat="0" applyAlignment="0" applyProtection="0"/>
    <xf numFmtId="0" fontId="21" fillId="22" borderId="7" applyNumberFormat="0" applyAlignment="0" applyProtection="0"/>
    <xf numFmtId="0" fontId="21" fillId="24" borderId="7" applyNumberFormat="0" applyAlignment="0" applyProtection="0"/>
    <xf numFmtId="0" fontId="21" fillId="22" borderId="7" applyNumberFormat="0" applyAlignment="0" applyProtection="0"/>
    <xf numFmtId="0" fontId="22" fillId="0" borderId="8" applyNumberFormat="0" applyFill="0" applyAlignment="0" applyProtection="0"/>
    <xf numFmtId="0" fontId="57" fillId="0" borderId="9" applyNumberFormat="0" applyFill="0" applyAlignment="0" applyProtection="0"/>
    <xf numFmtId="0" fontId="13" fillId="0" borderId="4" applyNumberFormat="0" applyFill="0" applyAlignment="0" applyProtection="0"/>
    <xf numFmtId="0" fontId="23" fillId="0" borderId="10" applyNumberFormat="0" applyFill="0" applyAlignment="0" applyProtection="0"/>
    <xf numFmtId="0" fontId="58" fillId="0" borderId="11" applyNumberFormat="0" applyFill="0" applyAlignment="0" applyProtection="0"/>
    <xf numFmtId="0" fontId="15" fillId="0" borderId="5" applyNumberFormat="0" applyFill="0" applyAlignment="0" applyProtection="0"/>
    <xf numFmtId="0" fontId="24" fillId="0" borderId="12" applyNumberFormat="0" applyFill="0" applyAlignment="0" applyProtection="0"/>
    <xf numFmtId="0" fontId="59" fillId="0" borderId="13" applyNumberFormat="0" applyFill="0" applyAlignment="0" applyProtection="0"/>
    <xf numFmtId="0" fontId="17" fillId="0" borderId="6" applyNumberFormat="0" applyFill="0" applyAlignment="0" applyProtection="0"/>
    <xf numFmtId="0" fontId="25" fillId="0" borderId="14" applyNumberFormat="0" applyFill="0" applyAlignment="0" applyProtection="0"/>
    <xf numFmtId="0" fontId="59" fillId="0" borderId="0" applyNumberFormat="0" applyFill="0" applyBorder="0" applyAlignment="0" applyProtection="0"/>
    <xf numFmtId="0" fontId="17"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8" fillId="0" borderId="0">
      <alignment/>
      <protection/>
    </xf>
    <xf numFmtId="0" fontId="6" fillId="0" borderId="0" applyNumberFormat="0" applyFill="0" applyBorder="0">
      <alignment/>
      <protection locked="0"/>
    </xf>
    <xf numFmtId="0" fontId="0" fillId="0" borderId="0">
      <alignment/>
      <protection/>
    </xf>
    <xf numFmtId="0" fontId="6" fillId="0" borderId="0" applyNumberFormat="0" applyFill="0" applyBorder="0">
      <alignment/>
      <protection locked="0"/>
    </xf>
    <xf numFmtId="0" fontId="0" fillId="0" borderId="0">
      <alignment/>
      <protection/>
    </xf>
    <xf numFmtId="0" fontId="6" fillId="0" borderId="0" applyNumberFormat="0" applyFill="0" applyBorder="0">
      <alignment/>
      <protection locked="0"/>
    </xf>
    <xf numFmtId="0" fontId="0" fillId="0" borderId="0">
      <alignment/>
      <protection/>
    </xf>
    <xf numFmtId="0" fontId="0" fillId="0" borderId="0">
      <alignment/>
      <protection/>
    </xf>
    <xf numFmtId="0" fontId="0" fillId="0" borderId="0">
      <alignment/>
      <protection/>
    </xf>
    <xf numFmtId="0" fontId="6" fillId="0" borderId="0">
      <alignment/>
      <protection/>
    </xf>
    <xf numFmtId="0" fontId="0" fillId="0" borderId="0">
      <alignment/>
      <protection/>
    </xf>
    <xf numFmtId="0" fontId="6" fillId="0" borderId="0">
      <alignment/>
      <protection/>
    </xf>
    <xf numFmtId="0" fontId="0" fillId="0" borderId="0">
      <alignment/>
      <protection/>
    </xf>
    <xf numFmtId="0" fontId="6" fillId="0" borderId="0">
      <alignment/>
      <protection/>
    </xf>
    <xf numFmtId="0" fontId="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170" fontId="29" fillId="0" borderId="0">
      <alignment/>
      <protection/>
    </xf>
    <xf numFmtId="0" fontId="0" fillId="0" borderId="0">
      <alignment/>
      <protection/>
    </xf>
    <xf numFmtId="0" fontId="6" fillId="0" borderId="0">
      <alignment/>
      <protection/>
    </xf>
    <xf numFmtId="170" fontId="29"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6" fillId="0" borderId="0">
      <alignment/>
      <protection/>
    </xf>
    <xf numFmtId="0" fontId="0" fillId="0" borderId="0">
      <alignment/>
      <protection/>
    </xf>
    <xf numFmtId="0" fontId="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6" fillId="0" borderId="0">
      <alignment/>
      <protection/>
    </xf>
    <xf numFmtId="0" fontId="1" fillId="0" borderId="0">
      <alignment/>
      <protection/>
    </xf>
    <xf numFmtId="0" fontId="1" fillId="0" borderId="0">
      <alignment/>
      <protection/>
    </xf>
    <xf numFmtId="0" fontId="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6" fillId="0" borderId="0" applyNumberFormat="0" applyFill="0" applyBorder="0">
      <alignment/>
      <protection locked="0"/>
    </xf>
    <xf numFmtId="0" fontId="0" fillId="0" borderId="0">
      <alignment/>
      <protection/>
    </xf>
    <xf numFmtId="0" fontId="30" fillId="0" borderId="0">
      <alignment/>
      <protection/>
    </xf>
    <xf numFmtId="0" fontId="31" fillId="0" borderId="0">
      <alignment/>
      <protection/>
    </xf>
    <xf numFmtId="0" fontId="32" fillId="12" borderId="0" applyNumberFormat="0" applyBorder="0" applyAlignment="0" applyProtection="0"/>
    <xf numFmtId="0" fontId="60" fillId="25" borderId="0" applyNumberFormat="0" applyBorder="0" applyAlignment="0" applyProtection="0"/>
    <xf numFmtId="0" fontId="32" fillId="12" borderId="0" applyNumberFormat="0" applyBorder="0" applyAlignment="0" applyProtection="0"/>
    <xf numFmtId="0" fontId="33" fillId="12" borderId="0" applyNumberFormat="0" applyBorder="0" applyAlignment="0" applyProtection="0"/>
    <xf numFmtId="0" fontId="32" fillId="12" borderId="0" applyNumberFormat="0" applyBorder="0" applyAlignment="0" applyProtection="0"/>
    <xf numFmtId="0" fontId="0" fillId="0" borderId="0">
      <alignment/>
      <protection/>
    </xf>
    <xf numFmtId="0" fontId="34" fillId="0" borderId="0">
      <alignment/>
      <protection/>
    </xf>
    <xf numFmtId="0" fontId="1" fillId="0" borderId="0" applyNumberFormat="0" applyFill="0" applyBorder="0">
      <alignment/>
      <protection locked="0"/>
    </xf>
    <xf numFmtId="0" fontId="0" fillId="0" borderId="0" applyNumberFormat="0" applyFill="0" applyBorder="0" applyAlignment="0" applyProtection="0"/>
    <xf numFmtId="3" fontId="7" fillId="0" borderId="0" applyAlignment="0">
      <protection locked="0"/>
    </xf>
    <xf numFmtId="3" fontId="7" fillId="0" borderId="0" applyAlignment="0">
      <protection locked="0"/>
    </xf>
    <xf numFmtId="0" fontId="0" fillId="0" borderId="0">
      <alignment/>
      <protection locked="0"/>
    </xf>
    <xf numFmtId="1" fontId="0" fillId="0" borderId="0">
      <alignment/>
      <protection/>
    </xf>
    <xf numFmtId="3" fontId="34" fillId="0" borderId="0" applyAlignment="0">
      <protection locked="0"/>
    </xf>
    <xf numFmtId="3" fontId="34" fillId="0" borderId="0" applyAlignment="0">
      <protection locked="0"/>
    </xf>
    <xf numFmtId="3" fontId="34" fillId="0" borderId="0" applyAlignment="0">
      <protection locked="0"/>
    </xf>
    <xf numFmtId="3" fontId="34" fillId="0" borderId="0" applyAlignment="0">
      <protection locked="0"/>
    </xf>
    <xf numFmtId="0" fontId="35" fillId="0" borderId="0">
      <alignment/>
      <protection/>
    </xf>
    <xf numFmtId="0" fontId="34" fillId="0" borderId="0">
      <alignment/>
      <protection/>
    </xf>
    <xf numFmtId="0" fontId="7" fillId="7" borderId="15" applyNumberFormat="0" applyAlignment="0" applyProtection="0"/>
    <xf numFmtId="0" fontId="7" fillId="7" borderId="15" applyNumberFormat="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0" fillId="0" borderId="0" applyFill="0" applyBorder="0" applyAlignment="0" applyProtection="0"/>
    <xf numFmtId="9" fontId="7" fillId="0" borderId="0" applyFill="0" applyBorder="0" applyAlignment="0" applyProtection="0"/>
    <xf numFmtId="9" fontId="0"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0" fontId="0" fillId="26" borderId="16" applyNumberFormat="0" applyFont="0" applyAlignment="0" applyProtection="0"/>
    <xf numFmtId="0" fontId="7" fillId="7" borderId="15" applyNumberFormat="0" applyAlignment="0" applyProtection="0"/>
    <xf numFmtId="0" fontId="7" fillId="7" borderId="15" applyNumberFormat="0" applyAlignment="0" applyProtection="0"/>
    <xf numFmtId="0" fontId="7" fillId="7" borderId="15" applyNumberFormat="0" applyAlignment="0" applyProtection="0"/>
    <xf numFmtId="0" fontId="7" fillId="7" borderId="15" applyNumberFormat="0" applyAlignment="0" applyProtection="0"/>
    <xf numFmtId="0" fontId="7" fillId="7" borderId="15" applyNumberFormat="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21" fillId="22" borderId="7" applyNumberFormat="0" applyAlignment="0" applyProtection="0"/>
    <xf numFmtId="9" fontId="0" fillId="0" borderId="0" applyFill="0" applyBorder="0" applyAlignment="0" applyProtection="0"/>
    <xf numFmtId="0" fontId="6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37" fillId="0" borderId="0" applyFill="0">
      <alignment vertical="top" wrapText="1"/>
      <protection/>
    </xf>
    <xf numFmtId="0" fontId="37" fillId="0" borderId="0" applyFill="0">
      <alignment vertical="top" wrapText="1"/>
      <protection/>
    </xf>
    <xf numFmtId="0" fontId="37" fillId="0" borderId="0" applyFill="0">
      <alignment vertical="top" wrapText="1"/>
      <protection/>
    </xf>
    <xf numFmtId="0" fontId="62" fillId="27" borderId="0" applyNumberFormat="0" applyBorder="0" applyAlignment="0" applyProtection="0"/>
    <xf numFmtId="0" fontId="2" fillId="19" borderId="0" applyNumberFormat="0" applyBorder="0" applyAlignment="0" applyProtection="0"/>
    <xf numFmtId="0" fontId="2" fillId="28" borderId="0" applyNumberFormat="0" applyBorder="0" applyAlignment="0" applyProtection="0"/>
    <xf numFmtId="0" fontId="2" fillId="19" borderId="0" applyNumberFormat="0" applyBorder="0" applyAlignment="0" applyProtection="0"/>
    <xf numFmtId="0" fontId="2" fillId="29" borderId="0" applyNumberFormat="0" applyBorder="0" applyAlignment="0" applyProtection="0"/>
    <xf numFmtId="0" fontId="62" fillId="30" borderId="0" applyNumberFormat="0" applyBorder="0" applyAlignment="0" applyProtection="0"/>
    <xf numFmtId="0" fontId="2" fillId="20" borderId="0" applyNumberFormat="0" applyBorder="0" applyAlignment="0" applyProtection="0"/>
    <xf numFmtId="0" fontId="2" fillId="15" borderId="0" applyNumberFormat="0" applyBorder="0" applyAlignment="0" applyProtection="0"/>
    <xf numFmtId="0" fontId="2" fillId="20" borderId="0" applyNumberFormat="0" applyBorder="0" applyAlignment="0" applyProtection="0"/>
    <xf numFmtId="0" fontId="62" fillId="31" borderId="0" applyNumberFormat="0" applyBorder="0" applyAlignment="0" applyProtection="0"/>
    <xf numFmtId="0" fontId="2" fillId="21" borderId="0" applyNumberFormat="0" applyBorder="0" applyAlignment="0" applyProtection="0"/>
    <xf numFmtId="0" fontId="2" fillId="13" borderId="0" applyNumberFormat="0" applyBorder="0" applyAlignment="0" applyProtection="0"/>
    <xf numFmtId="0" fontId="2" fillId="21" borderId="0" applyNumberFormat="0" applyBorder="0" applyAlignment="0" applyProtection="0"/>
    <xf numFmtId="0" fontId="62" fillId="32"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16" borderId="0" applyNumberFormat="0" applyBorder="0" applyAlignment="0" applyProtection="0"/>
    <xf numFmtId="0" fontId="62" fillId="34"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62" fillId="35" borderId="0" applyNumberFormat="0" applyBorder="0" applyAlignment="0" applyProtection="0"/>
    <xf numFmtId="0" fontId="2" fillId="15" borderId="0" applyNumberFormat="0" applyBorder="0" applyAlignment="0" applyProtection="0"/>
    <xf numFmtId="0" fontId="2" fillId="20" borderId="0" applyNumberFormat="0" applyBorder="0" applyAlignment="0" applyProtection="0"/>
    <xf numFmtId="0" fontId="2" fillId="15" borderId="0" applyNumberFormat="0" applyBorder="0" applyAlignment="0" applyProtection="0"/>
    <xf numFmtId="0" fontId="63" fillId="0" borderId="17" applyNumberFormat="0" applyFill="0" applyAlignment="0" applyProtection="0"/>
    <xf numFmtId="0" fontId="22" fillId="0" borderId="8" applyNumberFormat="0" applyFill="0" applyAlignment="0" applyProtection="0"/>
    <xf numFmtId="0" fontId="36" fillId="0" borderId="18" applyNumberFormat="0" applyFill="0" applyAlignment="0" applyProtection="0"/>
    <xf numFmtId="0" fontId="64" fillId="36" borderId="19" applyNumberFormat="0" applyAlignment="0" applyProtection="0"/>
    <xf numFmtId="0" fontId="5" fillId="23" borderId="2" applyNumberFormat="0" applyAlignment="0" applyProtection="0"/>
    <xf numFmtId="0" fontId="5" fillId="23" borderId="2" applyNumberFormat="0" applyAlignment="0" applyProtection="0"/>
    <xf numFmtId="0" fontId="5" fillId="23" borderId="2" applyNumberFormat="0" applyAlignment="0" applyProtection="0"/>
    <xf numFmtId="49" fontId="38" fillId="22" borderId="20">
      <alignment horizontal="center" vertical="top" wrapText="1"/>
      <protection/>
    </xf>
    <xf numFmtId="49" fontId="38" fillId="22" borderId="20">
      <alignment horizontal="center" vertical="top" wrapText="1"/>
      <protection/>
    </xf>
    <xf numFmtId="49" fontId="38" fillId="22" borderId="20">
      <alignment horizontal="center" vertical="top" wrapText="1"/>
      <protection/>
    </xf>
    <xf numFmtId="0" fontId="65" fillId="37" borderId="21" applyNumberFormat="0" applyAlignment="0" applyProtection="0"/>
    <xf numFmtId="0" fontId="4" fillId="22" borderId="1" applyNumberFormat="0" applyAlignment="0" applyProtection="0"/>
    <xf numFmtId="0" fontId="39" fillId="24" borderId="1" applyNumberFormat="0" applyAlignment="0" applyProtection="0"/>
    <xf numFmtId="0" fontId="4" fillId="22" borderId="1" applyNumberFormat="0" applyAlignment="0" applyProtection="0"/>
    <xf numFmtId="0" fontId="40" fillId="0" borderId="0" applyNumberFormat="0" applyProtection="0">
      <alignment horizontal="right" vertical="top"/>
    </xf>
    <xf numFmtId="0" fontId="40" fillId="0" borderId="0" applyNumberFormat="0" applyProtection="0">
      <alignment horizontal="right" vertical="top"/>
    </xf>
    <xf numFmtId="0" fontId="40" fillId="0" borderId="0" applyNumberFormat="0" applyProtection="0">
      <alignment horizontal="right" vertical="top"/>
    </xf>
    <xf numFmtId="0" fontId="66" fillId="38" borderId="0" applyNumberFormat="0" applyBorder="0" applyAlignment="0" applyProtection="0"/>
    <xf numFmtId="0" fontId="3" fillId="4" borderId="0" applyNumberFormat="0" applyBorder="0" applyAlignment="0" applyProtection="0"/>
    <xf numFmtId="0" fontId="3" fillId="8" borderId="0" applyNumberFormat="0" applyBorder="0" applyAlignment="0" applyProtection="0"/>
    <xf numFmtId="0" fontId="3" fillId="4" borderId="0" applyNumberFormat="0" applyBorder="0" applyAlignment="0" applyProtection="0"/>
    <xf numFmtId="0" fontId="6" fillId="0" borderId="0">
      <alignment/>
      <protection/>
    </xf>
    <xf numFmtId="0" fontId="6" fillId="0" borderId="0">
      <alignment/>
      <protection/>
    </xf>
    <xf numFmtId="0" fontId="34" fillId="0" borderId="0">
      <alignment/>
      <protection/>
    </xf>
    <xf numFmtId="0" fontId="26" fillId="0" borderId="0" applyNumberFormat="0" applyFill="0" applyBorder="0" applyAlignment="0" applyProtection="0"/>
    <xf numFmtId="0" fontId="41" fillId="0" borderId="22" applyNumberFormat="0" applyFill="0" applyAlignment="0" applyProtection="0"/>
    <xf numFmtId="0" fontId="0" fillId="0" borderId="23" applyNumberFormat="0" applyFill="0" applyAlignment="0" applyProtection="0"/>
    <xf numFmtId="165" fontId="7" fillId="0" borderId="0" applyFill="0" applyBorder="0" applyAlignment="0" applyProtection="0"/>
    <xf numFmtId="171" fontId="7" fillId="0" borderId="0" applyFill="0" applyBorder="0" applyAlignment="0" applyProtection="0"/>
    <xf numFmtId="165" fontId="7" fillId="0" borderId="0" applyFill="0" applyBorder="0" applyAlignment="0" applyProtection="0"/>
    <xf numFmtId="165" fontId="7" fillId="0" borderId="0" applyFill="0" applyBorder="0" applyAlignment="0" applyProtection="0"/>
    <xf numFmtId="172" fontId="7" fillId="0" borderId="0" applyFill="0" applyBorder="0" applyAlignment="0" applyProtection="0"/>
    <xf numFmtId="172" fontId="7" fillId="0" borderId="0" applyFill="0" applyBorder="0" applyAlignment="0" applyProtection="0"/>
    <xf numFmtId="172" fontId="7" fillId="0" borderId="0" applyFill="0" applyBorder="0" applyAlignment="0" applyProtection="0"/>
    <xf numFmtId="172" fontId="7" fillId="0" borderId="0" applyFill="0" applyBorder="0" applyAlignment="0" applyProtection="0"/>
    <xf numFmtId="172" fontId="7" fillId="0" borderId="0" applyFill="0" applyBorder="0" applyAlignment="0" applyProtection="0"/>
    <xf numFmtId="172" fontId="7" fillId="0" borderId="0" applyFill="0" applyBorder="0" applyAlignment="0" applyProtection="0"/>
    <xf numFmtId="173" fontId="7" fillId="0" borderId="0" applyFill="0" applyBorder="0" applyAlignment="0" applyProtection="0"/>
    <xf numFmtId="172" fontId="7" fillId="0" borderId="0" applyFill="0" applyBorder="0" applyAlignment="0" applyProtection="0"/>
    <xf numFmtId="172" fontId="7" fillId="0" borderId="0" applyFill="0" applyBorder="0" applyAlignment="0" applyProtection="0"/>
    <xf numFmtId="172" fontId="7" fillId="0" borderId="0" applyFill="0" applyBorder="0" applyAlignment="0" applyProtection="0"/>
    <xf numFmtId="172" fontId="7" fillId="0" borderId="0" applyFill="0" applyBorder="0" applyAlignment="0" applyProtection="0"/>
    <xf numFmtId="172" fontId="7" fillId="0" borderId="0" applyFill="0" applyBorder="0" applyAlignment="0" applyProtection="0"/>
    <xf numFmtId="174" fontId="7" fillId="0" borderId="0" applyFill="0" applyBorder="0" applyAlignment="0" applyProtection="0"/>
    <xf numFmtId="172" fontId="7" fillId="0" borderId="0" applyFill="0" applyBorder="0" applyAlignment="0" applyProtection="0"/>
    <xf numFmtId="172" fontId="7" fillId="0" borderId="0" applyFill="0" applyBorder="0" applyAlignment="0" applyProtection="0"/>
    <xf numFmtId="172" fontId="7" fillId="0" borderId="0" applyFill="0" applyBorder="0" applyAlignment="0" applyProtection="0"/>
    <xf numFmtId="0" fontId="67" fillId="39" borderId="21" applyNumberFormat="0" applyAlignment="0" applyProtection="0"/>
    <xf numFmtId="0" fontId="20" fillId="9" borderId="1" applyNumberFormat="0" applyAlignment="0" applyProtection="0"/>
    <xf numFmtId="0" fontId="20" fillId="12" borderId="1" applyNumberFormat="0" applyAlignment="0" applyProtection="0"/>
    <xf numFmtId="0" fontId="20" fillId="9" borderId="1" applyNumberFormat="0" applyAlignment="0" applyProtection="0"/>
    <xf numFmtId="0" fontId="68" fillId="0" borderId="24" applyNumberFormat="0" applyFill="0" applyAlignment="0" applyProtection="0"/>
    <xf numFmtId="0" fontId="41" fillId="0" borderId="22" applyNumberFormat="0" applyFill="0" applyAlignment="0" applyProtection="0"/>
    <xf numFmtId="0" fontId="41" fillId="0" borderId="25" applyNumberFormat="0" applyFill="0" applyAlignment="0" applyProtection="0"/>
    <xf numFmtId="0" fontId="36" fillId="0" borderId="0" applyNumberFormat="0" applyFill="0" applyBorder="0" applyAlignment="0" applyProtection="0"/>
  </cellStyleXfs>
  <cellXfs count="190">
    <xf numFmtId="0" fontId="0" fillId="0" borderId="0" xfId="0" applyAlignment="1">
      <alignment/>
    </xf>
    <xf numFmtId="4" fontId="47" fillId="0" borderId="26" xfId="498" applyNumberFormat="1" applyFont="1" applyBorder="1" applyAlignment="1" applyProtection="1">
      <alignment horizontal="center"/>
      <protection/>
    </xf>
    <xf numFmtId="0" fontId="0" fillId="0" borderId="0" xfId="0" applyAlignment="1">
      <alignment horizontal="left"/>
    </xf>
    <xf numFmtId="0" fontId="6" fillId="0" borderId="0" xfId="0" applyFont="1" applyAlignment="1">
      <alignment horizontal="left"/>
    </xf>
    <xf numFmtId="0" fontId="6" fillId="0" borderId="0" xfId="0" applyFont="1" applyAlignment="1">
      <alignment/>
    </xf>
    <xf numFmtId="0" fontId="42" fillId="0" borderId="0" xfId="0" applyFont="1" applyAlignment="1">
      <alignment/>
    </xf>
    <xf numFmtId="0" fontId="6" fillId="0" borderId="0" xfId="0" applyFont="1" applyAlignment="1">
      <alignment horizontal="right"/>
    </xf>
    <xf numFmtId="0" fontId="42" fillId="0" borderId="0" xfId="0" applyFont="1" applyAlignment="1">
      <alignment horizontal="left"/>
    </xf>
    <xf numFmtId="0" fontId="42" fillId="0" borderId="0" xfId="0" applyFont="1" applyAlignment="1">
      <alignment horizontal="right"/>
    </xf>
    <xf numFmtId="17" fontId="6" fillId="0" borderId="0" xfId="0" applyNumberFormat="1" applyFont="1" applyAlignment="1">
      <alignment/>
    </xf>
    <xf numFmtId="17" fontId="6" fillId="0" borderId="0" xfId="0" applyNumberFormat="1" applyFont="1" applyAlignment="1">
      <alignment horizontal="left"/>
    </xf>
    <xf numFmtId="0" fontId="6" fillId="0" borderId="27" xfId="0" applyFont="1" applyBorder="1" applyAlignment="1">
      <alignment horizontal="left"/>
    </xf>
    <xf numFmtId="0" fontId="6" fillId="0" borderId="27" xfId="0" applyFont="1" applyBorder="1" applyAlignment="1">
      <alignment/>
    </xf>
    <xf numFmtId="0" fontId="6" fillId="0" borderId="27" xfId="0" applyFont="1" applyBorder="1" applyAlignment="1">
      <alignment horizontal="right"/>
    </xf>
    <xf numFmtId="0" fontId="43" fillId="0" borderId="0" xfId="0" applyFont="1" applyAlignment="1">
      <alignment horizontal="center"/>
    </xf>
    <xf numFmtId="0" fontId="42" fillId="0" borderId="0" xfId="0" applyFont="1" applyAlignment="1">
      <alignment horizontal="center"/>
    </xf>
    <xf numFmtId="4" fontId="42" fillId="0" borderId="0" xfId="0" applyNumberFormat="1" applyFont="1" applyAlignment="1">
      <alignment horizontal="right"/>
    </xf>
    <xf numFmtId="4" fontId="6" fillId="0" borderId="0" xfId="0" applyNumberFormat="1" applyFont="1" applyAlignment="1">
      <alignment horizontal="right"/>
    </xf>
    <xf numFmtId="4" fontId="6" fillId="0" borderId="0" xfId="0" applyNumberFormat="1" applyFont="1" applyAlignment="1">
      <alignment horizontal="right" vertical="center"/>
    </xf>
    <xf numFmtId="0" fontId="44" fillId="0" borderId="0" xfId="0" applyFont="1" applyAlignment="1">
      <alignment/>
    </xf>
    <xf numFmtId="0" fontId="42" fillId="0" borderId="28" xfId="0" applyFont="1" applyBorder="1" applyAlignment="1">
      <alignment horizontal="left"/>
    </xf>
    <xf numFmtId="0" fontId="42" fillId="0" borderId="28" xfId="0" applyFont="1" applyBorder="1" applyAlignment="1">
      <alignment/>
    </xf>
    <xf numFmtId="0" fontId="42" fillId="0" borderId="28" xfId="0" applyFont="1" applyBorder="1" applyAlignment="1">
      <alignment horizontal="center"/>
    </xf>
    <xf numFmtId="0" fontId="42" fillId="0" borderId="28" xfId="0" applyFont="1" applyBorder="1" applyAlignment="1">
      <alignment horizontal="right"/>
    </xf>
    <xf numFmtId="4" fontId="42" fillId="0" borderId="28" xfId="0" applyNumberFormat="1" applyFont="1" applyBorder="1" applyAlignment="1">
      <alignment horizontal="right" vertical="center"/>
    </xf>
    <xf numFmtId="0" fontId="6" fillId="0" borderId="0" xfId="0" applyFont="1" applyAlignment="1">
      <alignment horizontal="center"/>
    </xf>
    <xf numFmtId="0" fontId="42" fillId="0" borderId="29" xfId="0" applyFont="1" applyBorder="1" applyAlignment="1">
      <alignment horizontal="left" vertical="top"/>
    </xf>
    <xf numFmtId="0" fontId="0" fillId="0" borderId="29" xfId="0" applyBorder="1" applyAlignment="1">
      <alignment/>
    </xf>
    <xf numFmtId="0" fontId="6" fillId="0" borderId="29" xfId="0" applyFont="1" applyBorder="1" applyAlignment="1">
      <alignment horizontal="justify" vertical="top" wrapText="1"/>
    </xf>
    <xf numFmtId="0" fontId="6" fillId="0" borderId="29" xfId="0" applyFont="1" applyBorder="1" applyAlignment="1">
      <alignment horizontal="justify" vertical="top"/>
    </xf>
    <xf numFmtId="0" fontId="6" fillId="0" borderId="29" xfId="0" applyFont="1" applyBorder="1" applyAlignment="1">
      <alignment horizontal="left"/>
    </xf>
    <xf numFmtId="0" fontId="6" fillId="0" borderId="29" xfId="0" applyFont="1" applyBorder="1" applyAlignment="1">
      <alignment horizontal="right"/>
    </xf>
    <xf numFmtId="4" fontId="42" fillId="0" borderId="29" xfId="0" applyNumberFormat="1" applyFont="1" applyBorder="1" applyAlignment="1">
      <alignment horizontal="right"/>
    </xf>
    <xf numFmtId="0" fontId="6" fillId="0" borderId="29" xfId="0" applyFont="1" applyBorder="1" applyAlignment="1">
      <alignment horizontal="left" vertical="top"/>
    </xf>
    <xf numFmtId="0" fontId="42" fillId="0" borderId="29" xfId="0" applyFont="1" applyBorder="1" applyAlignment="1">
      <alignment horizontal="center" vertical="top"/>
    </xf>
    <xf numFmtId="0" fontId="42" fillId="0" borderId="29" xfId="0" applyFont="1" applyBorder="1" applyAlignment="1">
      <alignment/>
    </xf>
    <xf numFmtId="175" fontId="42" fillId="0" borderId="29" xfId="0" applyNumberFormat="1" applyFont="1" applyBorder="1" applyAlignment="1">
      <alignment horizontal="right"/>
    </xf>
    <xf numFmtId="0" fontId="6" fillId="0" borderId="29" xfId="0" applyFont="1" applyBorder="1" applyAlignment="1">
      <alignment horizontal="center" vertical="top"/>
    </xf>
    <xf numFmtId="0" fontId="42" fillId="0" borderId="29" xfId="0" applyFont="1" applyBorder="1" applyAlignment="1">
      <alignment horizontal="justify" vertical="top"/>
    </xf>
    <xf numFmtId="0" fontId="42" fillId="0" borderId="29" xfId="0" applyFont="1" applyBorder="1" applyAlignment="1">
      <alignment horizontal="left"/>
    </xf>
    <xf numFmtId="0" fontId="42" fillId="0" borderId="29" xfId="0" applyFont="1" applyBorder="1" applyAlignment="1">
      <alignment horizontal="right"/>
    </xf>
    <xf numFmtId="0" fontId="6" fillId="0" borderId="0" xfId="0" applyFont="1" applyAlignment="1">
      <alignment horizontal="left" vertical="top"/>
    </xf>
    <xf numFmtId="0" fontId="6" fillId="0" borderId="0" xfId="0" applyFont="1" applyAlignment="1">
      <alignment horizontal="center" vertical="top"/>
    </xf>
    <xf numFmtId="0" fontId="6" fillId="0" borderId="0" xfId="0" applyFont="1" applyAlignment="1">
      <alignment horizontal="justify" vertical="top" wrapText="1"/>
    </xf>
    <xf numFmtId="0" fontId="6" fillId="0" borderId="0" xfId="0" applyFont="1" applyAlignment="1">
      <alignment horizontal="justify" vertical="top"/>
    </xf>
    <xf numFmtId="176" fontId="6" fillId="0" borderId="0" xfId="0" applyNumberFormat="1" applyFont="1" applyAlignment="1">
      <alignment horizontal="right" vertical="center"/>
    </xf>
    <xf numFmtId="0" fontId="6" fillId="0" borderId="0" xfId="302" applyFont="1" applyAlignment="1">
      <alignment vertical="top" wrapText="1"/>
      <protection/>
    </xf>
    <xf numFmtId="4" fontId="6" fillId="0" borderId="0" xfId="302" applyNumberFormat="1" applyAlignment="1">
      <alignment horizontal="left" vertical="top" wrapText="1"/>
      <protection/>
    </xf>
    <xf numFmtId="4" fontId="42" fillId="0" borderId="0" xfId="302" applyNumberFormat="1" applyFont="1" applyAlignment="1">
      <alignment horizontal="left" vertical="top" wrapText="1"/>
      <protection/>
    </xf>
    <xf numFmtId="0" fontId="42" fillId="0" borderId="0" xfId="302" applyFont="1" applyAlignment="1">
      <alignment horizontal="left" vertical="top" wrapText="1"/>
      <protection/>
    </xf>
    <xf numFmtId="0" fontId="6" fillId="0" borderId="0" xfId="302" applyFont="1" applyAlignment="1">
      <alignment horizontal="left" vertical="top" wrapText="1"/>
      <protection/>
    </xf>
    <xf numFmtId="0" fontId="6" fillId="0" borderId="0" xfId="302" applyFont="1" applyAlignment="1">
      <alignment horizontal="left" vertical="top"/>
      <protection/>
    </xf>
    <xf numFmtId="0" fontId="6" fillId="0" borderId="0" xfId="302" applyFont="1" applyAlignment="1">
      <alignment horizontal="left" vertical="top" wrapText="1"/>
      <protection/>
    </xf>
    <xf numFmtId="49" fontId="45" fillId="0" borderId="0" xfId="497" applyNumberFormat="1" applyFont="1" applyAlignment="1" applyProtection="1">
      <alignment horizontal="left" vertical="top"/>
      <protection/>
    </xf>
    <xf numFmtId="49" fontId="46" fillId="0" borderId="0" xfId="497" applyNumberFormat="1" applyFont="1" applyAlignment="1" applyProtection="1">
      <alignment horizontal="left" vertical="top" wrapText="1"/>
      <protection/>
    </xf>
    <xf numFmtId="3" fontId="45" fillId="0" borderId="0" xfId="497" applyFont="1" applyAlignment="1" applyProtection="1">
      <alignment horizontal="right"/>
      <protection/>
    </xf>
    <xf numFmtId="4" fontId="45" fillId="0" borderId="0" xfId="497" applyNumberFormat="1" applyFont="1" applyAlignment="1" applyProtection="1">
      <alignment horizontal="right"/>
      <protection/>
    </xf>
    <xf numFmtId="4" fontId="0" fillId="0" borderId="0" xfId="497" applyNumberFormat="1" applyFont="1" applyAlignment="1" applyProtection="1">
      <alignment horizontal="right"/>
      <protection/>
    </xf>
    <xf numFmtId="3" fontId="0" fillId="0" borderId="0" xfId="497" applyFont="1" applyAlignment="1" applyProtection="1">
      <alignment horizontal="left"/>
      <protection/>
    </xf>
    <xf numFmtId="4" fontId="0" fillId="0" borderId="0" xfId="497" applyNumberFormat="1" applyFont="1" applyAlignment="1" applyProtection="1">
      <alignment horizontal="left"/>
      <protection/>
    </xf>
    <xf numFmtId="49" fontId="47" fillId="0" borderId="30" xfId="497" applyNumberFormat="1" applyFont="1" applyBorder="1" applyAlignment="1" applyProtection="1">
      <alignment horizontal="left" vertical="top"/>
      <protection/>
    </xf>
    <xf numFmtId="49" fontId="48" fillId="0" borderId="31" xfId="497" applyNumberFormat="1" applyFont="1" applyBorder="1" applyAlignment="1" applyProtection="1">
      <alignment horizontal="left" vertical="top" wrapText="1"/>
      <protection/>
    </xf>
    <xf numFmtId="3" fontId="47" fillId="0" borderId="32" xfId="497" applyFont="1" applyBorder="1" applyAlignment="1" applyProtection="1">
      <alignment horizontal="right"/>
      <protection/>
    </xf>
    <xf numFmtId="4" fontId="47" fillId="0" borderId="32" xfId="497" applyNumberFormat="1" applyFont="1" applyBorder="1" applyAlignment="1" applyProtection="1">
      <alignment horizontal="right"/>
      <protection/>
    </xf>
    <xf numFmtId="4" fontId="47" fillId="0" borderId="33" xfId="497" applyNumberFormat="1" applyFont="1" applyBorder="1" applyAlignment="1" applyProtection="1">
      <alignment horizontal="right"/>
      <protection/>
    </xf>
    <xf numFmtId="4" fontId="47" fillId="0" borderId="34" xfId="497" applyNumberFormat="1" applyFont="1" applyBorder="1" applyAlignment="1" applyProtection="1">
      <alignment horizontal="right"/>
      <protection/>
    </xf>
    <xf numFmtId="49" fontId="47" fillId="0" borderId="35" xfId="497" applyNumberFormat="1" applyFont="1" applyBorder="1" applyAlignment="1" applyProtection="1">
      <alignment horizontal="left" vertical="top"/>
      <protection/>
    </xf>
    <xf numFmtId="49" fontId="48" fillId="0" borderId="36" xfId="497" applyNumberFormat="1" applyFont="1" applyBorder="1" applyAlignment="1" applyProtection="1">
      <alignment horizontal="left" vertical="top" wrapText="1"/>
      <protection/>
    </xf>
    <xf numFmtId="3" fontId="47" fillId="0" borderId="37" xfId="497" applyFont="1" applyBorder="1" applyAlignment="1" applyProtection="1">
      <alignment horizontal="right"/>
      <protection/>
    </xf>
    <xf numFmtId="4" fontId="47" fillId="0" borderId="38" xfId="497" applyNumberFormat="1" applyFont="1" applyBorder="1" applyAlignment="1" applyProtection="1">
      <alignment horizontal="right"/>
      <protection/>
    </xf>
    <xf numFmtId="4" fontId="47" fillId="0" borderId="35" xfId="497" applyNumberFormat="1" applyFont="1" applyBorder="1" applyAlignment="1" applyProtection="1">
      <alignment horizontal="right"/>
      <protection/>
    </xf>
    <xf numFmtId="4" fontId="47" fillId="0" borderId="39" xfId="497" applyNumberFormat="1" applyFont="1" applyBorder="1" applyAlignment="1" applyProtection="1">
      <alignment horizontal="right"/>
      <protection/>
    </xf>
    <xf numFmtId="49" fontId="45" fillId="0" borderId="40" xfId="497" applyNumberFormat="1" applyFont="1" applyBorder="1" applyAlignment="1" applyProtection="1">
      <alignment horizontal="left" vertical="top"/>
      <protection/>
    </xf>
    <xf numFmtId="49" fontId="46" fillId="0" borderId="41" xfId="497" applyNumberFormat="1" applyFont="1" applyBorder="1" applyAlignment="1" applyProtection="1">
      <alignment horizontal="left" vertical="top"/>
      <protection/>
    </xf>
    <xf numFmtId="3" fontId="45" fillId="0" borderId="42" xfId="497" applyFont="1" applyBorder="1" applyAlignment="1" applyProtection="1">
      <alignment horizontal="right"/>
      <protection/>
    </xf>
    <xf numFmtId="4" fontId="45" fillId="0" borderId="41" xfId="497" applyNumberFormat="1" applyFont="1" applyBorder="1" applyAlignment="1" applyProtection="1">
      <alignment horizontal="right"/>
      <protection/>
    </xf>
    <xf numFmtId="4" fontId="0" fillId="0" borderId="40" xfId="497" applyNumberFormat="1" applyFont="1" applyBorder="1" applyAlignment="1" applyProtection="1">
      <alignment horizontal="right"/>
      <protection/>
    </xf>
    <xf numFmtId="4" fontId="0" fillId="0" borderId="43" xfId="497" applyNumberFormat="1" applyFont="1" applyBorder="1" applyAlignment="1" applyProtection="1">
      <alignment horizontal="right"/>
      <protection/>
    </xf>
    <xf numFmtId="49" fontId="46" fillId="0" borderId="41" xfId="497" applyNumberFormat="1" applyFont="1" applyBorder="1" applyAlignment="1" applyProtection="1">
      <alignment horizontal="left" vertical="top" wrapText="1"/>
      <protection/>
    </xf>
    <xf numFmtId="3" fontId="45" fillId="0" borderId="41" xfId="497" applyFont="1" applyBorder="1" applyAlignment="1" applyProtection="1">
      <alignment horizontal="right"/>
      <protection/>
    </xf>
    <xf numFmtId="4" fontId="0" fillId="0" borderId="44" xfId="497" applyNumberFormat="1" applyFont="1" applyBorder="1" applyAlignment="1" applyProtection="1">
      <alignment horizontal="right"/>
      <protection/>
    </xf>
    <xf numFmtId="49" fontId="0" fillId="0" borderId="40" xfId="497" applyNumberFormat="1" applyFont="1" applyBorder="1" applyAlignment="1" applyProtection="1">
      <alignment horizontal="left" vertical="top"/>
      <protection/>
    </xf>
    <xf numFmtId="49" fontId="49" fillId="0" borderId="41" xfId="497" applyNumberFormat="1" applyFont="1" applyBorder="1" applyAlignment="1" applyProtection="1">
      <alignment horizontal="left" vertical="top" wrapText="1"/>
      <protection/>
    </xf>
    <xf numFmtId="3" fontId="0" fillId="0" borderId="41" xfId="497" applyFont="1" applyBorder="1" applyAlignment="1" applyProtection="1">
      <alignment horizontal="right"/>
      <protection/>
    </xf>
    <xf numFmtId="4" fontId="0" fillId="0" borderId="41" xfId="497" applyNumberFormat="1" applyFont="1" applyBorder="1" applyAlignment="1" applyProtection="1">
      <alignment horizontal="right"/>
      <protection/>
    </xf>
    <xf numFmtId="4" fontId="0" fillId="0" borderId="40" xfId="497" applyNumberFormat="1" applyFont="1" applyBorder="1" applyAlignment="1">
      <alignment horizontal="right"/>
      <protection locked="0"/>
    </xf>
    <xf numFmtId="49" fontId="0" fillId="0" borderId="45" xfId="497" applyNumberFormat="1" applyFont="1" applyBorder="1" applyAlignment="1" applyProtection="1">
      <alignment horizontal="left" vertical="top"/>
      <protection/>
    </xf>
    <xf numFmtId="49" fontId="46" fillId="0" borderId="46" xfId="497" applyNumberFormat="1" applyFont="1" applyBorder="1" applyAlignment="1" applyProtection="1">
      <alignment horizontal="left" vertical="top" wrapText="1"/>
      <protection/>
    </xf>
    <xf numFmtId="3" fontId="45" fillId="0" borderId="46" xfId="497" applyFont="1" applyBorder="1" applyAlignment="1" applyProtection="1">
      <alignment horizontal="right"/>
      <protection/>
    </xf>
    <xf numFmtId="4" fontId="45" fillId="0" borderId="46" xfId="497" applyNumberFormat="1" applyFont="1" applyBorder="1" applyAlignment="1" applyProtection="1">
      <alignment horizontal="right"/>
      <protection/>
    </xf>
    <xf numFmtId="4" fontId="45" fillId="0" borderId="45" xfId="497" applyNumberFormat="1" applyFont="1" applyBorder="1" applyAlignment="1" applyProtection="1">
      <alignment horizontal="right"/>
      <protection/>
    </xf>
    <xf numFmtId="4" fontId="45" fillId="0" borderId="47" xfId="497" applyNumberFormat="1" applyFont="1" applyBorder="1" applyAlignment="1" applyProtection="1">
      <alignment horizontal="right"/>
      <protection/>
    </xf>
    <xf numFmtId="4" fontId="0" fillId="0" borderId="40" xfId="0" applyNumberFormat="1" applyFont="1" applyBorder="1" applyAlignment="1">
      <alignment horizontal="right"/>
    </xf>
    <xf numFmtId="49" fontId="49" fillId="0" borderId="41" xfId="497" applyNumberFormat="1" applyFont="1" applyBorder="1" applyAlignment="1" applyProtection="1">
      <alignment horizontal="left" wrapText="1"/>
      <protection/>
    </xf>
    <xf numFmtId="0" fontId="49" fillId="0" borderId="41" xfId="497" applyNumberFormat="1" applyFont="1" applyBorder="1" applyAlignment="1" applyProtection="1">
      <alignment horizontal="left" wrapText="1"/>
      <protection/>
    </xf>
    <xf numFmtId="49" fontId="49" fillId="0" borderId="48" xfId="497" applyNumberFormat="1" applyFont="1" applyBorder="1" applyAlignment="1" applyProtection="1">
      <alignment horizontal="left" vertical="top" wrapText="1"/>
      <protection/>
    </xf>
    <xf numFmtId="3" fontId="0" fillId="0" borderId="48" xfId="497" applyFont="1" applyBorder="1" applyAlignment="1" applyProtection="1">
      <alignment horizontal="right"/>
      <protection/>
    </xf>
    <xf numFmtId="177" fontId="0" fillId="0" borderId="41" xfId="497" applyNumberFormat="1" applyFont="1" applyBorder="1" applyAlignment="1" applyProtection="1">
      <alignment horizontal="right"/>
      <protection/>
    </xf>
    <xf numFmtId="49" fontId="49" fillId="0" borderId="48" xfId="302" applyNumberFormat="1" applyFont="1" applyBorder="1" applyAlignment="1">
      <alignment horizontal="left" vertical="top" wrapText="1"/>
      <protection/>
    </xf>
    <xf numFmtId="49" fontId="46" fillId="0" borderId="46" xfId="497" applyNumberFormat="1" applyFont="1" applyBorder="1" applyAlignment="1" applyProtection="1">
      <alignment horizontal="left" wrapText="1"/>
      <protection/>
    </xf>
    <xf numFmtId="49" fontId="46" fillId="0" borderId="48" xfId="302" applyNumberFormat="1" applyFont="1" applyBorder="1" applyAlignment="1">
      <alignment horizontal="left" vertical="top" wrapText="1"/>
      <protection/>
    </xf>
    <xf numFmtId="0" fontId="49" fillId="0" borderId="48" xfId="482" applyFont="1" applyBorder="1" applyAlignment="1">
      <alignment horizontal="left" vertical="top" wrapText="1"/>
      <protection/>
    </xf>
    <xf numFmtId="49" fontId="51" fillId="0" borderId="0" xfId="483" applyNumberFormat="1" applyFont="1" applyFill="1">
      <alignment/>
      <protection/>
    </xf>
    <xf numFmtId="4" fontId="49" fillId="0" borderId="48" xfId="497" applyNumberFormat="1" applyFont="1" applyBorder="1" applyAlignment="1" applyProtection="1">
      <alignment horizontal="left" vertical="top" wrapText="1"/>
      <protection/>
    </xf>
    <xf numFmtId="49" fontId="6" fillId="0" borderId="40" xfId="493" applyNumberFormat="1" applyFont="1" applyBorder="1" applyAlignment="1" applyProtection="1">
      <alignment horizontal="left" vertical="top"/>
      <protection/>
    </xf>
    <xf numFmtId="3" fontId="49" fillId="0" borderId="41" xfId="493" applyFont="1" applyBorder="1" applyAlignment="1" applyProtection="1">
      <alignment horizontal="left" vertical="top" wrapText="1"/>
      <protection/>
    </xf>
    <xf numFmtId="3" fontId="6" fillId="0" borderId="48" xfId="493" applyFont="1" applyBorder="1" applyAlignment="1" applyProtection="1">
      <alignment horizontal="right"/>
      <protection/>
    </xf>
    <xf numFmtId="4" fontId="6" fillId="0" borderId="44" xfId="493" applyNumberFormat="1" applyFont="1" applyBorder="1" applyAlignment="1" applyProtection="1">
      <alignment horizontal="right"/>
      <protection/>
    </xf>
    <xf numFmtId="4" fontId="6" fillId="0" borderId="49" xfId="493" applyNumberFormat="1" applyFont="1" applyBorder="1" applyAlignment="1">
      <alignment horizontal="right"/>
      <protection locked="0"/>
    </xf>
    <xf numFmtId="49" fontId="49" fillId="0" borderId="41" xfId="302" applyNumberFormat="1" applyFont="1" applyBorder="1" applyAlignment="1">
      <alignment horizontal="left" vertical="top" wrapText="1"/>
      <protection/>
    </xf>
    <xf numFmtId="3" fontId="49" fillId="0" borderId="48" xfId="493" applyFont="1" applyBorder="1" applyAlignment="1" applyProtection="1">
      <alignment horizontal="left" vertical="top" wrapText="1"/>
      <protection/>
    </xf>
    <xf numFmtId="3" fontId="49" fillId="0" borderId="48" xfId="494" applyFont="1" applyBorder="1" applyAlignment="1" applyProtection="1">
      <alignment horizontal="left" vertical="top" wrapText="1"/>
      <protection/>
    </xf>
    <xf numFmtId="0" fontId="49" fillId="0" borderId="48" xfId="302" applyFont="1" applyBorder="1" applyAlignment="1">
      <alignment horizontal="left" vertical="top" wrapText="1"/>
      <protection/>
    </xf>
    <xf numFmtId="0" fontId="0" fillId="0" borderId="41" xfId="497" applyNumberFormat="1" applyFont="1" applyBorder="1" applyAlignment="1" applyProtection="1">
      <alignment horizontal="right"/>
      <protection/>
    </xf>
    <xf numFmtId="0" fontId="0" fillId="0" borderId="40" xfId="497" applyNumberFormat="1" applyFont="1" applyBorder="1" applyAlignment="1" applyProtection="1">
      <alignment horizontal="right"/>
      <protection/>
    </xf>
    <xf numFmtId="0" fontId="0" fillId="0" borderId="44" xfId="497" applyNumberFormat="1" applyFont="1" applyBorder="1" applyAlignment="1" applyProtection="1">
      <alignment horizontal="right"/>
      <protection/>
    </xf>
    <xf numFmtId="0" fontId="0" fillId="0" borderId="0" xfId="497" applyNumberFormat="1" applyFont="1" applyAlignment="1" applyProtection="1">
      <alignment horizontal="left"/>
      <protection/>
    </xf>
    <xf numFmtId="0" fontId="49" fillId="0" borderId="48" xfId="495" applyFont="1" applyBorder="1" applyAlignment="1" applyProtection="1">
      <alignment horizontal="left" vertical="top" wrapText="1"/>
      <protection/>
    </xf>
    <xf numFmtId="0" fontId="49" fillId="0" borderId="50" xfId="495" applyFont="1" applyBorder="1" applyAlignment="1" applyProtection="1">
      <alignment horizontal="left" vertical="top" wrapText="1"/>
      <protection/>
    </xf>
    <xf numFmtId="49" fontId="0" fillId="0" borderId="49" xfId="497" applyNumberFormat="1" applyFont="1" applyBorder="1" applyAlignment="1" applyProtection="1">
      <alignment horizontal="left" vertical="top"/>
      <protection/>
    </xf>
    <xf numFmtId="49" fontId="49" fillId="0" borderId="50" xfId="302" applyNumberFormat="1" applyFont="1" applyBorder="1" applyAlignment="1">
      <alignment horizontal="left" vertical="top" wrapText="1"/>
      <protection/>
    </xf>
    <xf numFmtId="1" fontId="49" fillId="0" borderId="50" xfId="496" applyFont="1" applyBorder="1" applyAlignment="1">
      <alignment horizontal="left" vertical="top" wrapText="1"/>
      <protection/>
    </xf>
    <xf numFmtId="49" fontId="49" fillId="0" borderId="51" xfId="497" applyNumberFormat="1" applyFont="1" applyBorder="1" applyAlignment="1" applyProtection="1">
      <alignment horizontal="left" vertical="top" wrapText="1"/>
      <protection/>
    </xf>
    <xf numFmtId="3" fontId="0" fillId="0" borderId="51" xfId="497" applyFont="1" applyBorder="1" applyAlignment="1" applyProtection="1">
      <alignment horizontal="right"/>
      <protection/>
    </xf>
    <xf numFmtId="4" fontId="0" fillId="0" borderId="51" xfId="497" applyNumberFormat="1" applyFont="1" applyBorder="1" applyAlignment="1" applyProtection="1">
      <alignment horizontal="right"/>
      <protection/>
    </xf>
    <xf numFmtId="4" fontId="0" fillId="0" borderId="44" xfId="497" applyNumberFormat="1" applyFont="1" applyBorder="1" applyAlignment="1" applyProtection="1">
      <alignment horizontal="left"/>
      <protection/>
    </xf>
    <xf numFmtId="49" fontId="46" fillId="0" borderId="0" xfId="497" applyNumberFormat="1" applyFont="1" applyAlignment="1" applyProtection="1">
      <alignment horizontal="left" wrapText="1"/>
      <protection/>
    </xf>
    <xf numFmtId="3" fontId="45" fillId="0" borderId="0" xfId="498" applyFont="1" applyAlignment="1" applyProtection="1">
      <alignment horizontal="left" vertical="top"/>
      <protection/>
    </xf>
    <xf numFmtId="49" fontId="45" fillId="0" borderId="0" xfId="498" applyNumberFormat="1" applyFont="1" applyAlignment="1" applyProtection="1">
      <alignment horizontal="left" vertical="top" wrapText="1"/>
      <protection/>
    </xf>
    <xf numFmtId="3" fontId="45" fillId="0" borderId="0" xfId="498" applyFont="1" applyAlignment="1" applyProtection="1">
      <alignment/>
      <protection/>
    </xf>
    <xf numFmtId="4" fontId="45" fillId="0" borderId="0" xfId="498" applyNumberFormat="1" applyFont="1" applyAlignment="1" applyProtection="1">
      <alignment horizontal="right"/>
      <protection/>
    </xf>
    <xf numFmtId="4" fontId="0" fillId="0" borderId="0" xfId="498" applyNumberFormat="1" applyFont="1" applyAlignment="1" applyProtection="1">
      <alignment horizontal="right"/>
      <protection/>
    </xf>
    <xf numFmtId="4" fontId="0" fillId="0" borderId="0" xfId="498" applyNumberFormat="1" applyFont="1" applyAlignment="1" applyProtection="1">
      <alignment horizontal="left"/>
      <protection/>
    </xf>
    <xf numFmtId="3" fontId="0" fillId="0" borderId="0" xfId="498" applyFont="1" applyAlignment="1" applyProtection="1">
      <alignment horizontal="right"/>
      <protection/>
    </xf>
    <xf numFmtId="3" fontId="47" fillId="0" borderId="30" xfId="498" applyFont="1" applyBorder="1" applyAlignment="1" applyProtection="1">
      <alignment horizontal="left" vertical="top"/>
      <protection/>
    </xf>
    <xf numFmtId="49" fontId="47" fillId="0" borderId="31" xfId="498" applyNumberFormat="1" applyFont="1" applyBorder="1" applyAlignment="1" applyProtection="1">
      <alignment horizontal="left" vertical="top" wrapText="1"/>
      <protection/>
    </xf>
    <xf numFmtId="3" fontId="47" fillId="0" borderId="32" xfId="498" applyFont="1" applyBorder="1" applyAlignment="1" applyProtection="1">
      <alignment/>
      <protection/>
    </xf>
    <xf numFmtId="4" fontId="47" fillId="0" borderId="32" xfId="498" applyNumberFormat="1" applyFont="1" applyBorder="1" applyAlignment="1" applyProtection="1">
      <alignment horizontal="center"/>
      <protection/>
    </xf>
    <xf numFmtId="4" fontId="47" fillId="0" borderId="0" xfId="498" applyNumberFormat="1" applyFont="1" applyAlignment="1" applyProtection="1">
      <alignment horizontal="left"/>
      <protection/>
    </xf>
    <xf numFmtId="4" fontId="52" fillId="0" borderId="0" xfId="498" applyNumberFormat="1" applyFont="1" applyAlignment="1" applyProtection="1">
      <alignment/>
      <protection/>
    </xf>
    <xf numFmtId="3" fontId="52" fillId="0" borderId="0" xfId="498" applyFont="1" applyAlignment="1" applyProtection="1">
      <alignment/>
      <protection/>
    </xf>
    <xf numFmtId="3" fontId="47" fillId="0" borderId="35" xfId="498" applyFont="1" applyBorder="1" applyAlignment="1" applyProtection="1">
      <alignment horizontal="left" vertical="top"/>
      <protection/>
    </xf>
    <xf numFmtId="49" fontId="47" fillId="0" borderId="36" xfId="498" applyNumberFormat="1" applyFont="1" applyBorder="1" applyAlignment="1" applyProtection="1">
      <alignment horizontal="center" vertical="top" wrapText="1"/>
      <protection/>
    </xf>
    <xf numFmtId="3" fontId="47" fillId="0" borderId="37" xfId="498" applyFont="1" applyBorder="1" applyAlignment="1" applyProtection="1">
      <alignment/>
      <protection/>
    </xf>
    <xf numFmtId="4" fontId="47" fillId="0" borderId="37" xfId="498" applyNumberFormat="1" applyFont="1" applyBorder="1" applyAlignment="1" applyProtection="1">
      <alignment horizontal="center"/>
      <protection/>
    </xf>
    <xf numFmtId="4" fontId="47" fillId="0" borderId="35" xfId="498" applyNumberFormat="1" applyFont="1" applyBorder="1" applyAlignment="1" applyProtection="1">
      <alignment horizontal="center"/>
      <protection/>
    </xf>
    <xf numFmtId="4" fontId="47" fillId="0" borderId="39" xfId="498" applyNumberFormat="1" applyFont="1" applyBorder="1" applyAlignment="1" applyProtection="1">
      <alignment horizontal="center"/>
      <protection/>
    </xf>
    <xf numFmtId="3" fontId="0" fillId="0" borderId="49" xfId="498" applyFont="1" applyBorder="1" applyAlignment="1" applyProtection="1">
      <alignment horizontal="left" vertical="top"/>
      <protection/>
    </xf>
    <xf numFmtId="49" fontId="0" fillId="0" borderId="0" xfId="498" applyNumberFormat="1" applyFont="1" applyAlignment="1" applyProtection="1">
      <alignment horizontal="left" vertical="top" wrapText="1"/>
      <protection/>
    </xf>
    <xf numFmtId="3" fontId="0" fillId="0" borderId="42" xfId="498" applyFont="1" applyBorder="1" applyAlignment="1" applyProtection="1">
      <alignment/>
      <protection/>
    </xf>
    <xf numFmtId="4" fontId="0" fillId="0" borderId="43" xfId="498" applyNumberFormat="1" applyFont="1" applyBorder="1" applyAlignment="1" applyProtection="1">
      <alignment/>
      <protection/>
    </xf>
    <xf numFmtId="4" fontId="0" fillId="0" borderId="40" xfId="498" applyNumberFormat="1" applyFont="1" applyBorder="1" applyAlignment="1" applyProtection="1">
      <alignment/>
      <protection/>
    </xf>
    <xf numFmtId="4" fontId="34" fillId="0" borderId="0" xfId="498" applyNumberFormat="1" applyAlignment="1" applyProtection="1">
      <alignment/>
      <protection/>
    </xf>
    <xf numFmtId="3" fontId="34" fillId="0" borderId="0" xfId="498" applyAlignment="1" applyProtection="1">
      <alignment/>
      <protection/>
    </xf>
    <xf numFmtId="3" fontId="16" fillId="0" borderId="40" xfId="498" applyFont="1" applyBorder="1" applyAlignment="1" applyProtection="1">
      <alignment horizontal="left" vertical="top"/>
      <protection/>
    </xf>
    <xf numFmtId="49" fontId="16" fillId="0" borderId="41" xfId="498" applyNumberFormat="1" applyFont="1" applyBorder="1" applyAlignment="1" applyProtection="1">
      <alignment horizontal="left" vertical="top"/>
      <protection/>
    </xf>
    <xf numFmtId="3" fontId="45" fillId="0" borderId="41" xfId="498" applyFont="1" applyBorder="1" applyAlignment="1" applyProtection="1">
      <alignment/>
      <protection/>
    </xf>
    <xf numFmtId="4" fontId="45" fillId="0" borderId="44" xfId="498" applyNumberFormat="1" applyFont="1" applyBorder="1" applyAlignment="1" applyProtection="1">
      <alignment horizontal="right"/>
      <protection/>
    </xf>
    <xf numFmtId="4" fontId="0" fillId="0" borderId="40" xfId="498" applyNumberFormat="1" applyFont="1" applyBorder="1" applyAlignment="1" applyProtection="1">
      <alignment horizontal="right"/>
      <protection/>
    </xf>
    <xf numFmtId="4" fontId="0" fillId="0" borderId="44" xfId="498" applyNumberFormat="1" applyFont="1" applyBorder="1" applyAlignment="1" applyProtection="1">
      <alignment horizontal="right"/>
      <protection/>
    </xf>
    <xf numFmtId="3" fontId="45" fillId="0" borderId="40" xfId="498" applyFont="1" applyBorder="1" applyAlignment="1" applyProtection="1">
      <alignment horizontal="left" vertical="top"/>
      <protection/>
    </xf>
    <xf numFmtId="49" fontId="45" fillId="0" borderId="41" xfId="498" applyNumberFormat="1" applyFont="1" applyBorder="1" applyAlignment="1" applyProtection="1">
      <alignment horizontal="left" vertical="top"/>
      <protection/>
    </xf>
    <xf numFmtId="3" fontId="0" fillId="0" borderId="40" xfId="498" applyFont="1" applyBorder="1" applyAlignment="1" applyProtection="1">
      <alignment horizontal="left" vertical="top"/>
      <protection/>
    </xf>
    <xf numFmtId="49" fontId="0" fillId="0" borderId="41" xfId="498" applyNumberFormat="1" applyFont="1" applyBorder="1" applyAlignment="1" applyProtection="1">
      <alignment horizontal="left" vertical="top"/>
      <protection/>
    </xf>
    <xf numFmtId="3" fontId="0" fillId="0" borderId="41" xfId="498" applyFont="1" applyBorder="1" applyAlignment="1" applyProtection="1">
      <alignment/>
      <protection/>
    </xf>
    <xf numFmtId="49" fontId="0" fillId="0" borderId="41" xfId="498" applyNumberFormat="1" applyFont="1" applyBorder="1" applyAlignment="1" applyProtection="1">
      <alignment horizontal="left" vertical="top" wrapText="1"/>
      <protection/>
    </xf>
    <xf numFmtId="3" fontId="0" fillId="0" borderId="40" xfId="498" applyFont="1" applyBorder="1" applyAlignment="1" applyProtection="1">
      <alignment horizontal="left" vertical="top" wrapText="1"/>
      <protection/>
    </xf>
    <xf numFmtId="3" fontId="0" fillId="0" borderId="41" xfId="498" applyFont="1" applyBorder="1" applyAlignment="1" applyProtection="1">
      <alignment wrapText="1"/>
      <protection/>
    </xf>
    <xf numFmtId="4" fontId="0" fillId="0" borderId="44" xfId="498" applyNumberFormat="1" applyFont="1" applyBorder="1" applyAlignment="1" applyProtection="1">
      <alignment horizontal="right" wrapText="1"/>
      <protection/>
    </xf>
    <xf numFmtId="4" fontId="0" fillId="0" borderId="40" xfId="498" applyNumberFormat="1" applyFont="1" applyBorder="1" applyAlignment="1">
      <alignment horizontal="right" wrapText="1"/>
      <protection locked="0"/>
    </xf>
    <xf numFmtId="4" fontId="0" fillId="0" borderId="0" xfId="498" applyNumberFormat="1" applyFont="1" applyAlignment="1" applyProtection="1">
      <alignment horizontal="left" wrapText="1"/>
      <protection/>
    </xf>
    <xf numFmtId="4" fontId="0" fillId="0" borderId="0" xfId="498" applyNumberFormat="1" applyFont="1" applyAlignment="1" applyProtection="1">
      <alignment horizontal="right" wrapText="1"/>
      <protection/>
    </xf>
    <xf numFmtId="3" fontId="0" fillId="0" borderId="0" xfId="498" applyFont="1" applyAlignment="1" applyProtection="1">
      <alignment horizontal="right" wrapText="1"/>
      <protection/>
    </xf>
    <xf numFmtId="4" fontId="0" fillId="0" borderId="40" xfId="498" applyNumberFormat="1" applyFont="1" applyBorder="1" applyAlignment="1">
      <alignment horizontal="right"/>
      <protection locked="0"/>
    </xf>
    <xf numFmtId="49" fontId="45" fillId="0" borderId="41" xfId="498" applyNumberFormat="1" applyFont="1" applyBorder="1" applyAlignment="1" applyProtection="1">
      <alignment horizontal="justify" vertical="top" wrapText="1"/>
      <protection/>
    </xf>
    <xf numFmtId="3" fontId="0" fillId="0" borderId="48" xfId="497" applyFont="1" applyBorder="1" applyAlignment="1" applyProtection="1">
      <alignment/>
      <protection/>
    </xf>
    <xf numFmtId="4" fontId="0" fillId="0" borderId="41" xfId="497" applyNumberFormat="1" applyFont="1" applyBorder="1" applyAlignment="1" applyProtection="1">
      <alignment/>
      <protection/>
    </xf>
    <xf numFmtId="3" fontId="0" fillId="0" borderId="45" xfId="498" applyFont="1" applyBorder="1" applyAlignment="1" applyProtection="1">
      <alignment horizontal="left" vertical="top"/>
      <protection/>
    </xf>
    <xf numFmtId="49" fontId="45" fillId="0" borderId="46" xfId="498" applyNumberFormat="1" applyFont="1" applyBorder="1" applyAlignment="1" applyProtection="1">
      <alignment horizontal="left" vertical="top" wrapText="1"/>
      <protection/>
    </xf>
    <xf numFmtId="3" fontId="45" fillId="0" borderId="46" xfId="498" applyFont="1" applyBorder="1" applyAlignment="1" applyProtection="1">
      <alignment/>
      <protection/>
    </xf>
    <xf numFmtId="4" fontId="45" fillId="0" borderId="47" xfId="498" applyNumberFormat="1" applyFont="1" applyBorder="1" applyAlignment="1" applyProtection="1">
      <alignment horizontal="right"/>
      <protection/>
    </xf>
    <xf numFmtId="4" fontId="45" fillId="0" borderId="45" xfId="498" applyNumberFormat="1" applyFont="1" applyBorder="1" applyAlignment="1" applyProtection="1">
      <alignment horizontal="right"/>
      <protection/>
    </xf>
    <xf numFmtId="49" fontId="45" fillId="0" borderId="41" xfId="498" applyNumberFormat="1" applyFont="1" applyBorder="1" applyAlignment="1" applyProtection="1">
      <alignment horizontal="left" vertical="top" wrapText="1"/>
      <protection/>
    </xf>
    <xf numFmtId="4" fontId="45" fillId="0" borderId="40" xfId="498" applyNumberFormat="1" applyFont="1" applyBorder="1" applyAlignment="1" applyProtection="1">
      <alignment horizontal="right"/>
      <protection/>
    </xf>
    <xf numFmtId="49" fontId="45" fillId="0" borderId="41" xfId="498" applyNumberFormat="1" applyFont="1" applyBorder="1" applyAlignment="1" applyProtection="1">
      <alignment vertical="top" wrapText="1"/>
      <protection/>
    </xf>
    <xf numFmtId="3" fontId="0" fillId="0" borderId="40" xfId="498" applyFont="1" applyBorder="1" applyAlignment="1" applyProtection="1">
      <alignment horizontal="center" vertical="top"/>
      <protection/>
    </xf>
    <xf numFmtId="4" fontId="0" fillId="0" borderId="44" xfId="499" applyNumberFormat="1" applyFont="1" applyBorder="1" applyAlignment="1" applyProtection="1">
      <alignment horizontal="right"/>
      <protection/>
    </xf>
    <xf numFmtId="49" fontId="0" fillId="0" borderId="41" xfId="500" applyNumberFormat="1" applyFont="1" applyBorder="1" applyAlignment="1" applyProtection="1">
      <alignment horizontal="left" vertical="top" wrapText="1"/>
      <protection/>
    </xf>
    <xf numFmtId="3" fontId="45" fillId="0" borderId="48" xfId="498" applyFont="1" applyBorder="1" applyAlignment="1" applyProtection="1">
      <alignment/>
      <protection/>
    </xf>
    <xf numFmtId="0" fontId="0" fillId="0" borderId="41" xfId="498" applyNumberFormat="1" applyFont="1" applyBorder="1" applyAlignment="1" applyProtection="1">
      <alignment horizontal="left" vertical="top" wrapText="1"/>
      <protection/>
    </xf>
  </cellXfs>
  <cellStyles count="599">
    <cellStyle name="Normal" xfId="0"/>
    <cellStyle name="20 % – Poudarek1 2" xfId="15"/>
    <cellStyle name="20 % – Poudarek1 2 2" xfId="16"/>
    <cellStyle name="20 % – Poudarek1 2 3" xfId="17"/>
    <cellStyle name="20 % – Poudarek2 2" xfId="18"/>
    <cellStyle name="20 % – Poudarek2 2 2" xfId="19"/>
    <cellStyle name="20 % – Poudarek2 2 3" xfId="20"/>
    <cellStyle name="20 % – Poudarek3 2" xfId="21"/>
    <cellStyle name="20 % – Poudarek3 2 2" xfId="22"/>
    <cellStyle name="20 % – Poudarek3 2 3" xfId="23"/>
    <cellStyle name="20 % – Poudarek4 2" xfId="24"/>
    <cellStyle name="20 % – Poudarek4 2 2" xfId="25"/>
    <cellStyle name="20 % – Poudarek4 2 3" xfId="26"/>
    <cellStyle name="20 % – Poudarek5 2" xfId="27"/>
    <cellStyle name="20 % – Poudarek5 2 2" xfId="28"/>
    <cellStyle name="20 % – Poudarek5 2 3" xfId="29"/>
    <cellStyle name="20 % – Poudarek6 2" xfId="30"/>
    <cellStyle name="20 % – Poudarek6 2 2" xfId="31"/>
    <cellStyle name="20 % – Poudarek6 2 3" xfId="32"/>
    <cellStyle name="20% - Accent1" xfId="33"/>
    <cellStyle name="20% - Accent2" xfId="34"/>
    <cellStyle name="20% - Accent3" xfId="35"/>
    <cellStyle name="20% - Accent4" xfId="36"/>
    <cellStyle name="20% - Accent5" xfId="37"/>
    <cellStyle name="20% - Accent6" xfId="38"/>
    <cellStyle name="40 % – Poudarek1 2" xfId="39"/>
    <cellStyle name="40 % – Poudarek1 2 2" xfId="40"/>
    <cellStyle name="40 % – Poudarek1 2 3" xfId="41"/>
    <cellStyle name="40 % – Poudarek2 2" xfId="42"/>
    <cellStyle name="40 % – Poudarek2 2 2" xfId="43"/>
    <cellStyle name="40 % – Poudarek2 2 3" xfId="44"/>
    <cellStyle name="40 % – Poudarek3 2" xfId="45"/>
    <cellStyle name="40 % – Poudarek3 2 2" xfId="46"/>
    <cellStyle name="40 % – Poudarek3 2 3" xfId="47"/>
    <cellStyle name="40 % – Poudarek4 2" xfId="48"/>
    <cellStyle name="40 % – Poudarek4 2 2" xfId="49"/>
    <cellStyle name="40 % – Poudarek4 2 3" xfId="50"/>
    <cellStyle name="40 % – Poudarek5 2" xfId="51"/>
    <cellStyle name="40 % – Poudarek5 2 2" xfId="52"/>
    <cellStyle name="40 % – Poudarek5 2 3" xfId="53"/>
    <cellStyle name="40 % – Poudarek6 2" xfId="54"/>
    <cellStyle name="40 % – Poudarek6 2 2" xfId="55"/>
    <cellStyle name="40 % – Poudarek6 2 3" xfId="56"/>
    <cellStyle name="40% - Accent1" xfId="57"/>
    <cellStyle name="40% - Accent2" xfId="58"/>
    <cellStyle name="40% - Accent3" xfId="59"/>
    <cellStyle name="40% - Accent4" xfId="60"/>
    <cellStyle name="40% - Accent5" xfId="61"/>
    <cellStyle name="40% - Accent6" xfId="62"/>
    <cellStyle name="60 % – Poudarek1 2" xfId="63"/>
    <cellStyle name="60 % – Poudarek1 2 2" xfId="64"/>
    <cellStyle name="60 % – Poudarek1 2 3" xfId="65"/>
    <cellStyle name="60 % – Poudarek2 2" xfId="66"/>
    <cellStyle name="60 % – Poudarek2 2 2" xfId="67"/>
    <cellStyle name="60 % – Poudarek2 2 3" xfId="68"/>
    <cellStyle name="60 % – Poudarek3 2" xfId="69"/>
    <cellStyle name="60 % – Poudarek3 2 2" xfId="70"/>
    <cellStyle name="60 % – Poudarek3 2 3" xfId="71"/>
    <cellStyle name="60 % – Poudarek4 2" xfId="72"/>
    <cellStyle name="60 % – Poudarek4 2 2" xfId="73"/>
    <cellStyle name="60 % – Poudarek4 2 3" xfId="74"/>
    <cellStyle name="60 % – Poudarek5 2" xfId="75"/>
    <cellStyle name="60 % – Poudarek5 2 2" xfId="76"/>
    <cellStyle name="60 % – Poudarek5 2 3" xfId="77"/>
    <cellStyle name="60 % – Poudarek6 2" xfId="78"/>
    <cellStyle name="60 % – Poudarek6 2 2" xfId="79"/>
    <cellStyle name="60 % – Poudarek6 2 3" xfId="80"/>
    <cellStyle name="60% - Accent1" xfId="81"/>
    <cellStyle name="60% - Accent2" xfId="82"/>
    <cellStyle name="60% - Accent3" xfId="83"/>
    <cellStyle name="60% - Accent4" xfId="84"/>
    <cellStyle name="60% - Accent5" xfId="85"/>
    <cellStyle name="60% - Accent6" xfId="86"/>
    <cellStyle name="Accent1" xfId="87"/>
    <cellStyle name="Accent2" xfId="88"/>
    <cellStyle name="Accent3" xfId="89"/>
    <cellStyle name="Accent4" xfId="90"/>
    <cellStyle name="Accent5" xfId="91"/>
    <cellStyle name="Accent6" xfId="92"/>
    <cellStyle name="Bad" xfId="93"/>
    <cellStyle name="Calculation" xfId="94"/>
    <cellStyle name="Check Cell" xfId="95"/>
    <cellStyle name="Comma" xfId="96"/>
    <cellStyle name="Comma [0]" xfId="97"/>
    <cellStyle name="Comma0" xfId="98"/>
    <cellStyle name="Currency" xfId="99"/>
    <cellStyle name="Currency [0]" xfId="100"/>
    <cellStyle name="Currency 2" xfId="101"/>
    <cellStyle name="Currency 2 2" xfId="102"/>
    <cellStyle name="Currency 2 3" xfId="103"/>
    <cellStyle name="Currency 2 4" xfId="104"/>
    <cellStyle name="Currency0" xfId="105"/>
    <cellStyle name="Date" xfId="106"/>
    <cellStyle name="Dobro 2" xfId="107"/>
    <cellStyle name="Dobro 2 2" xfId="108"/>
    <cellStyle name="Dobro 2 3" xfId="109"/>
    <cellStyle name="Element-delo" xfId="110"/>
    <cellStyle name="Element-delo 2" xfId="111"/>
    <cellStyle name="Element-delo 2 2" xfId="112"/>
    <cellStyle name="Element-delo 2 2 2" xfId="113"/>
    <cellStyle name="Element-delo 2 2 3" xfId="114"/>
    <cellStyle name="Element-delo 2 2 4" xfId="115"/>
    <cellStyle name="Element-delo 2 3" xfId="116"/>
    <cellStyle name="Element-delo 2 3 2" xfId="117"/>
    <cellStyle name="Element-delo 2 3 3" xfId="118"/>
    <cellStyle name="Element-delo 2 3 4" xfId="119"/>
    <cellStyle name="Element-delo 2 4" xfId="120"/>
    <cellStyle name="Element-delo 2 4 2" xfId="121"/>
    <cellStyle name="Element-delo 2 4 3" xfId="122"/>
    <cellStyle name="Element-delo 2 5" xfId="123"/>
    <cellStyle name="Element-delo 2 6" xfId="124"/>
    <cellStyle name="Element-delo 3" xfId="125"/>
    <cellStyle name="Element-delo 3 2" xfId="126"/>
    <cellStyle name="Element-delo 3 2 2" xfId="127"/>
    <cellStyle name="Element-delo 3 2 3" xfId="128"/>
    <cellStyle name="Element-delo 3 2 4" xfId="129"/>
    <cellStyle name="Element-delo 3 3" xfId="130"/>
    <cellStyle name="Element-delo 3 3 2" xfId="131"/>
    <cellStyle name="Element-delo 3 3 3" xfId="132"/>
    <cellStyle name="Element-delo 3 4" xfId="133"/>
    <cellStyle name="Element-delo 3 4 2" xfId="134"/>
    <cellStyle name="Element-delo 3 4 3" xfId="135"/>
    <cellStyle name="Element-delo 3 5" xfId="136"/>
    <cellStyle name="Element-delo 3 6" xfId="137"/>
    <cellStyle name="Element-delo 3 7" xfId="138"/>
    <cellStyle name="Element-delo 4" xfId="139"/>
    <cellStyle name="Element-delo 4 2" xfId="140"/>
    <cellStyle name="Element-delo 4 3" xfId="141"/>
    <cellStyle name="Element-delo 5" xfId="142"/>
    <cellStyle name="Element-delo 5 2" xfId="143"/>
    <cellStyle name="Element-delo 5 3" xfId="144"/>
    <cellStyle name="Element-delo 6" xfId="145"/>
    <cellStyle name="Element-delo 6 2" xfId="146"/>
    <cellStyle name="Element-delo 6 3" xfId="147"/>
    <cellStyle name="Element-delo 7" xfId="148"/>
    <cellStyle name="Element-delo 8" xfId="149"/>
    <cellStyle name="Element-delo_HTZ IP 164 srednja zdravstvena šola Celje ci1151-1, BZ500+..." xfId="150"/>
    <cellStyle name="Euro" xfId="151"/>
    <cellStyle name="Euro 2" xfId="152"/>
    <cellStyle name="Euro 2 2" xfId="153"/>
    <cellStyle name="Euro 3" xfId="154"/>
    <cellStyle name="Euro 4" xfId="155"/>
    <cellStyle name="Euro 5" xfId="156"/>
    <cellStyle name="Euro_Kalk_MCB domžale" xfId="157"/>
    <cellStyle name="Explanatory Text" xfId="158"/>
    <cellStyle name="Fixed" xfId="159"/>
    <cellStyle name="Followed Hyperlink" xfId="160"/>
    <cellStyle name="Good" xfId="161"/>
    <cellStyle name="Heading 1" xfId="162"/>
    <cellStyle name="Heading 1 2" xfId="163"/>
    <cellStyle name="Heading 1 2 2" xfId="164"/>
    <cellStyle name="Heading 1 2 3" xfId="165"/>
    <cellStyle name="Heading 1 3" xfId="166"/>
    <cellStyle name="Heading 2" xfId="167"/>
    <cellStyle name="Heading 2 2" xfId="168"/>
    <cellStyle name="Heading 2 2 2" xfId="169"/>
    <cellStyle name="Heading 2 2 3" xfId="170"/>
    <cellStyle name="Heading 2 3" xfId="171"/>
    <cellStyle name="Heading 3" xfId="172"/>
    <cellStyle name="Heading 4" xfId="173"/>
    <cellStyle name="Hiperłącze_SPC 08.12_DE" xfId="174"/>
    <cellStyle name="Hyperlink" xfId="175"/>
    <cellStyle name="Input" xfId="176"/>
    <cellStyle name="Izhod 2" xfId="177"/>
    <cellStyle name="Izhod 2 2" xfId="178"/>
    <cellStyle name="Izhod 2 3" xfId="179"/>
    <cellStyle name="Linked Cell" xfId="180"/>
    <cellStyle name="Naslov 1" xfId="181"/>
    <cellStyle name="Naslov 1 2" xfId="182"/>
    <cellStyle name="Naslov 1 2 2" xfId="183"/>
    <cellStyle name="Naslov 2" xfId="184"/>
    <cellStyle name="Naslov 2 2" xfId="185"/>
    <cellStyle name="Naslov 2 2 2" xfId="186"/>
    <cellStyle name="Naslov 3" xfId="187"/>
    <cellStyle name="Naslov 3 2" xfId="188"/>
    <cellStyle name="Naslov 3 2 2" xfId="189"/>
    <cellStyle name="Naslov 4" xfId="190"/>
    <cellStyle name="Naslov 4 2" xfId="191"/>
    <cellStyle name="Naslov 4 2 2" xfId="192"/>
    <cellStyle name="Naslov 5" xfId="193"/>
    <cellStyle name="Naslov 5 2" xfId="194"/>
    <cellStyle name="Naslov 5 3" xfId="195"/>
    <cellStyle name="naslov2" xfId="196"/>
    <cellStyle name="Navadno 10" xfId="197"/>
    <cellStyle name="Navadno 10 2" xfId="198"/>
    <cellStyle name="Navadno 11" xfId="199"/>
    <cellStyle name="Navadno 12" xfId="200"/>
    <cellStyle name="Navadno 13" xfId="201"/>
    <cellStyle name="Navadno 2" xfId="202"/>
    <cellStyle name="Navadno 2 2" xfId="203"/>
    <cellStyle name="Navadno 2 2 2" xfId="204"/>
    <cellStyle name="Navadno 2 2 2 2" xfId="205"/>
    <cellStyle name="Navadno 2 2 3" xfId="206"/>
    <cellStyle name="Navadno 2 2 4" xfId="207"/>
    <cellStyle name="Navadno 2 3" xfId="208"/>
    <cellStyle name="Navadno 2 3 2" xfId="209"/>
    <cellStyle name="Navadno 2 4" xfId="210"/>
    <cellStyle name="Navadno 2 5" xfId="211"/>
    <cellStyle name="Navadno 2 5 2" xfId="212"/>
    <cellStyle name="Navadno 2 5 2 2" xfId="213"/>
    <cellStyle name="Navadno 2 5 2 3" xfId="214"/>
    <cellStyle name="Navadno 2 5 3" xfId="215"/>
    <cellStyle name="Navadno 2 5 4" xfId="216"/>
    <cellStyle name="Navadno 2 6" xfId="217"/>
    <cellStyle name="Navadno 2 6 2" xfId="218"/>
    <cellStyle name="Navadno 2 6 3" xfId="219"/>
    <cellStyle name="Navadno 2 7" xfId="220"/>
    <cellStyle name="Navadno 2 7 2" xfId="221"/>
    <cellStyle name="Navadno 2 7 3" xfId="222"/>
    <cellStyle name="Navadno 3" xfId="223"/>
    <cellStyle name="Navadno 3 2" xfId="224"/>
    <cellStyle name="Navadno 3 2 2" xfId="225"/>
    <cellStyle name="Navadno 3 2 3" xfId="226"/>
    <cellStyle name="Navadno 3 2 4" xfId="227"/>
    <cellStyle name="Navadno 4" xfId="228"/>
    <cellStyle name="Navadno 4 2" xfId="229"/>
    <cellStyle name="Navadno 4 2 2" xfId="230"/>
    <cellStyle name="Navadno 4 2 2 2" xfId="231"/>
    <cellStyle name="Navadno 4 2 2 2 2" xfId="232"/>
    <cellStyle name="Navadno 4 2 2 2 3" xfId="233"/>
    <cellStyle name="Navadno 4 2 3" xfId="234"/>
    <cellStyle name="Navadno 4 2 3 2" xfId="235"/>
    <cellStyle name="Navadno 4 2 3 2 2" xfId="236"/>
    <cellStyle name="Navadno 4 2 3 2 2 2" xfId="237"/>
    <cellStyle name="Navadno 4 2 3 2 2 3" xfId="238"/>
    <cellStyle name="Navadno 4 2 3 2 3" xfId="239"/>
    <cellStyle name="Navadno 4 2 3 2 4" xfId="240"/>
    <cellStyle name="Navadno 4 2 3 3" xfId="241"/>
    <cellStyle name="Navadno 4 2 3 3 2" xfId="242"/>
    <cellStyle name="Navadno 4 2 3 3 2 2" xfId="243"/>
    <cellStyle name="Navadno 4 2 3 3 2 3" xfId="244"/>
    <cellStyle name="Navadno 4 2 3 3 3" xfId="245"/>
    <cellStyle name="Navadno 4 2 3 3 4" xfId="246"/>
    <cellStyle name="Navadno 4 2 3 4" xfId="247"/>
    <cellStyle name="Navadno 4 2 3 4 2" xfId="248"/>
    <cellStyle name="Navadno 4 2 3 4 3" xfId="249"/>
    <cellStyle name="Navadno 4 2 3 5" xfId="250"/>
    <cellStyle name="Navadno 4 2 3 5 2" xfId="251"/>
    <cellStyle name="Navadno 4 2 3 5 3" xfId="252"/>
    <cellStyle name="Navadno 4 2 3 6" xfId="253"/>
    <cellStyle name="Navadno 4 2 3 7" xfId="254"/>
    <cellStyle name="Navadno 4 2 4" xfId="255"/>
    <cellStyle name="Navadno 4 2 4 2" xfId="256"/>
    <cellStyle name="Navadno 4 2 4 2 2" xfId="257"/>
    <cellStyle name="Navadno 4 2 4 2 3" xfId="258"/>
    <cellStyle name="Navadno 4 2 4 3" xfId="259"/>
    <cellStyle name="Navadno 4 2 4 4" xfId="260"/>
    <cellStyle name="Navadno 4 2 5" xfId="261"/>
    <cellStyle name="Navadno 4 2 5 2" xfId="262"/>
    <cellStyle name="Navadno 4 2 5 2 2" xfId="263"/>
    <cellStyle name="Navadno 4 2 5 2 3" xfId="264"/>
    <cellStyle name="Navadno 4 2 5 3" xfId="265"/>
    <cellStyle name="Navadno 4 2 5 4" xfId="266"/>
    <cellStyle name="Navadno 4 2 6" xfId="267"/>
    <cellStyle name="Navadno 4 2 6 2" xfId="268"/>
    <cellStyle name="Navadno 4 2 6 3" xfId="269"/>
    <cellStyle name="Navadno 4 2 7" xfId="270"/>
    <cellStyle name="Navadno 4 2 7 2" xfId="271"/>
    <cellStyle name="Navadno 4 2 7 3" xfId="272"/>
    <cellStyle name="Navadno 4 2 8" xfId="273"/>
    <cellStyle name="Navadno 4 2 8 2" xfId="274"/>
    <cellStyle name="Navadno 4 2 8 3" xfId="275"/>
    <cellStyle name="Navadno 4 2 9" xfId="276"/>
    <cellStyle name="Navadno 4 2 9 2" xfId="277"/>
    <cellStyle name="Navadno 4 2 9 3" xfId="278"/>
    <cellStyle name="Navadno 4 3" xfId="279"/>
    <cellStyle name="Navadno 4 3 2" xfId="280"/>
    <cellStyle name="Navadno 4 3 2 2" xfId="281"/>
    <cellStyle name="Navadno 4 3 2 2 2" xfId="282"/>
    <cellStyle name="Navadno 4 3 2 2 3" xfId="283"/>
    <cellStyle name="Navadno 4 3 2 3" xfId="284"/>
    <cellStyle name="Navadno 4 3 2 4" xfId="285"/>
    <cellStyle name="Navadno 4 3 3" xfId="286"/>
    <cellStyle name="Navadno 4 3 3 2" xfId="287"/>
    <cellStyle name="Navadno 4 3 3 2 2" xfId="288"/>
    <cellStyle name="Navadno 4 3 3 2 3" xfId="289"/>
    <cellStyle name="Navadno 4 3 3 3" xfId="290"/>
    <cellStyle name="Navadno 4 3 3 4" xfId="291"/>
    <cellStyle name="Navadno 4 3 4" xfId="292"/>
    <cellStyle name="Navadno 4 3 4 2" xfId="293"/>
    <cellStyle name="Navadno 4 3 4 3" xfId="294"/>
    <cellStyle name="Navadno 4 3 5" xfId="295"/>
    <cellStyle name="Navadno 4 3 5 2" xfId="296"/>
    <cellStyle name="Navadno 4 3 5 3" xfId="297"/>
    <cellStyle name="Navadno 4 3 6" xfId="298"/>
    <cellStyle name="Navadno 4 3 7" xfId="299"/>
    <cellStyle name="Navadno 5" xfId="300"/>
    <cellStyle name="Navadno 5 2" xfId="301"/>
    <cellStyle name="Navadno 6" xfId="302"/>
    <cellStyle name="Navadno 6 2" xfId="303"/>
    <cellStyle name="Navadno 6 2 2" xfId="304"/>
    <cellStyle name="Navadno 6 2 2 2" xfId="305"/>
    <cellStyle name="Navadno 6 2 2 2 2" xfId="306"/>
    <cellStyle name="Navadno 6 2 2 2 2 2" xfId="307"/>
    <cellStyle name="Navadno 6 2 2 2 2 3" xfId="308"/>
    <cellStyle name="Navadno 6 2 2 2 3" xfId="309"/>
    <cellStyle name="Navadno 6 2 2 2 4" xfId="310"/>
    <cellStyle name="Navadno 6 2 2 3" xfId="311"/>
    <cellStyle name="Navadno 6 2 2 3 2" xfId="312"/>
    <cellStyle name="Navadno 6 2 2 3 2 2" xfId="313"/>
    <cellStyle name="Navadno 6 2 2 3 2 3" xfId="314"/>
    <cellStyle name="Navadno 6 2 2 3 3" xfId="315"/>
    <cellStyle name="Navadno 6 2 2 3 4" xfId="316"/>
    <cellStyle name="Navadno 6 2 2 4" xfId="317"/>
    <cellStyle name="Navadno 6 2 2 4 2" xfId="318"/>
    <cellStyle name="Navadno 6 2 2 4 3" xfId="319"/>
    <cellStyle name="Navadno 6 2 2 5" xfId="320"/>
    <cellStyle name="Navadno 6 2 2 5 2" xfId="321"/>
    <cellStyle name="Navadno 6 2 2 5 3" xfId="322"/>
    <cellStyle name="Navadno 6 2 2 6" xfId="323"/>
    <cellStyle name="Navadno 6 2 2 6 2" xfId="324"/>
    <cellStyle name="Navadno 6 2 2 6 3" xfId="325"/>
    <cellStyle name="Navadno 6 2 2 7" xfId="326"/>
    <cellStyle name="Navadno 6 2 2 8" xfId="327"/>
    <cellStyle name="Navadno 6 2 3" xfId="328"/>
    <cellStyle name="Navadno 6 2 3 2" xfId="329"/>
    <cellStyle name="Navadno 6 2 3 2 2" xfId="330"/>
    <cellStyle name="Navadno 6 2 3 2 3" xfId="331"/>
    <cellStyle name="Navadno 6 2 3 3" xfId="332"/>
    <cellStyle name="Navadno 6 2 3 4" xfId="333"/>
    <cellStyle name="Navadno 6 2 4" xfId="334"/>
    <cellStyle name="Navadno 6 2 4 2" xfId="335"/>
    <cellStyle name="Navadno 6 2 4 2 2" xfId="336"/>
    <cellStyle name="Navadno 6 2 4 2 3" xfId="337"/>
    <cellStyle name="Navadno 6 2 4 3" xfId="338"/>
    <cellStyle name="Navadno 6 2 4 4" xfId="339"/>
    <cellStyle name="Navadno 6 2 5" xfId="340"/>
    <cellStyle name="Navadno 6 2 5 2" xfId="341"/>
    <cellStyle name="Navadno 6 2 5 3" xfId="342"/>
    <cellStyle name="Navadno 6 2 6" xfId="343"/>
    <cellStyle name="Navadno 6 2 6 2" xfId="344"/>
    <cellStyle name="Navadno 6 2 6 3" xfId="345"/>
    <cellStyle name="Navadno 6 2 7" xfId="346"/>
    <cellStyle name="Navadno 6 2 7 2" xfId="347"/>
    <cellStyle name="Navadno 6 2 7 3" xfId="348"/>
    <cellStyle name="Navadno 6 2 8" xfId="349"/>
    <cellStyle name="Navadno 6 2 9" xfId="350"/>
    <cellStyle name="Navadno 6 3" xfId="351"/>
    <cellStyle name="Navadno 6 4" xfId="352"/>
    <cellStyle name="Navadno 7" xfId="353"/>
    <cellStyle name="Navadno 7 10" xfId="354"/>
    <cellStyle name="Navadno 7 11" xfId="355"/>
    <cellStyle name="Navadno 7 2" xfId="356"/>
    <cellStyle name="Navadno 7 2 2" xfId="357"/>
    <cellStyle name="Navadno 7 2 2 2" xfId="358"/>
    <cellStyle name="Navadno 7 2 2 2 2" xfId="359"/>
    <cellStyle name="Navadno 7 2 2 2 2 2" xfId="360"/>
    <cellStyle name="Navadno 7 2 2 2 2 3" xfId="361"/>
    <cellStyle name="Navadno 7 2 2 2 3" xfId="362"/>
    <cellStyle name="Navadno 7 2 2 2 4" xfId="363"/>
    <cellStyle name="Navadno 7 2 2 3" xfId="364"/>
    <cellStyle name="Navadno 7 2 2 3 2" xfId="365"/>
    <cellStyle name="Navadno 7 2 2 3 2 2" xfId="366"/>
    <cellStyle name="Navadno 7 2 2 3 2 3" xfId="367"/>
    <cellStyle name="Navadno 7 2 2 3 3" xfId="368"/>
    <cellStyle name="Navadno 7 2 2 3 4" xfId="369"/>
    <cellStyle name="Navadno 7 2 2 4" xfId="370"/>
    <cellStyle name="Navadno 7 2 2 4 2" xfId="371"/>
    <cellStyle name="Navadno 7 2 2 4 3" xfId="372"/>
    <cellStyle name="Navadno 7 2 2 5" xfId="373"/>
    <cellStyle name="Navadno 7 2 2 5 2" xfId="374"/>
    <cellStyle name="Navadno 7 2 2 5 3" xfId="375"/>
    <cellStyle name="Navadno 7 2 2 6" xfId="376"/>
    <cellStyle name="Navadno 7 2 2 7" xfId="377"/>
    <cellStyle name="Navadno 7 2 3" xfId="378"/>
    <cellStyle name="Navadno 7 2 3 2" xfId="379"/>
    <cellStyle name="Navadno 7 2 3 2 2" xfId="380"/>
    <cellStyle name="Navadno 7 2 3 2 3" xfId="381"/>
    <cellStyle name="Navadno 7 2 3 3" xfId="382"/>
    <cellStyle name="Navadno 7 2 3 4" xfId="383"/>
    <cellStyle name="Navadno 7 2 4" xfId="384"/>
    <cellStyle name="Navadno 7 2 4 2" xfId="385"/>
    <cellStyle name="Navadno 7 2 4 2 2" xfId="386"/>
    <cellStyle name="Navadno 7 2 4 2 3" xfId="387"/>
    <cellStyle name="Navadno 7 2 4 3" xfId="388"/>
    <cellStyle name="Navadno 7 2 4 4" xfId="389"/>
    <cellStyle name="Navadno 7 2 5" xfId="390"/>
    <cellStyle name="Navadno 7 2 5 2" xfId="391"/>
    <cellStyle name="Navadno 7 2 5 3" xfId="392"/>
    <cellStyle name="Navadno 7 2 6" xfId="393"/>
    <cellStyle name="Navadno 7 2 6 2" xfId="394"/>
    <cellStyle name="Navadno 7 2 6 3" xfId="395"/>
    <cellStyle name="Navadno 7 2 7" xfId="396"/>
    <cellStyle name="Navadno 7 2 8" xfId="397"/>
    <cellStyle name="Navadno 7 3" xfId="398"/>
    <cellStyle name="Navadno 7 3 2" xfId="399"/>
    <cellStyle name="Navadno 7 3 2 2" xfId="400"/>
    <cellStyle name="Navadno 7 3 2 2 2" xfId="401"/>
    <cellStyle name="Navadno 7 3 2 2 2 2" xfId="402"/>
    <cellStyle name="Navadno 7 3 2 2 2 3" xfId="403"/>
    <cellStyle name="Navadno 7 3 2 2 3" xfId="404"/>
    <cellStyle name="Navadno 7 3 2 2 4" xfId="405"/>
    <cellStyle name="Navadno 7 3 2 3" xfId="406"/>
    <cellStyle name="Navadno 7 3 2 3 2" xfId="407"/>
    <cellStyle name="Navadno 7 3 2 3 2 2" xfId="408"/>
    <cellStyle name="Navadno 7 3 2 3 2 3" xfId="409"/>
    <cellStyle name="Navadno 7 3 2 3 3" xfId="410"/>
    <cellStyle name="Navadno 7 3 2 3 4" xfId="411"/>
    <cellStyle name="Navadno 7 3 2 4" xfId="412"/>
    <cellStyle name="Navadno 7 3 2 4 2" xfId="413"/>
    <cellStyle name="Navadno 7 3 2 4 3" xfId="414"/>
    <cellStyle name="Navadno 7 3 2 5" xfId="415"/>
    <cellStyle name="Navadno 7 3 2 5 2" xfId="416"/>
    <cellStyle name="Navadno 7 3 2 5 3" xfId="417"/>
    <cellStyle name="Navadno 7 3 2 6" xfId="418"/>
    <cellStyle name="Navadno 7 3 2 7" xfId="419"/>
    <cellStyle name="Navadno 7 3 3" xfId="420"/>
    <cellStyle name="Navadno 7 3 3 2" xfId="421"/>
    <cellStyle name="Navadno 7 3 3 2 2" xfId="422"/>
    <cellStyle name="Navadno 7 3 3 2 3" xfId="423"/>
    <cellStyle name="Navadno 7 3 3 3" xfId="424"/>
    <cellStyle name="Navadno 7 3 3 4" xfId="425"/>
    <cellStyle name="Navadno 7 3 4" xfId="426"/>
    <cellStyle name="Navadno 7 3 4 2" xfId="427"/>
    <cellStyle name="Navadno 7 3 4 2 2" xfId="428"/>
    <cellStyle name="Navadno 7 3 4 2 3" xfId="429"/>
    <cellStyle name="Navadno 7 3 4 3" xfId="430"/>
    <cellStyle name="Navadno 7 3 4 4" xfId="431"/>
    <cellStyle name="Navadno 7 3 5" xfId="432"/>
    <cellStyle name="Navadno 7 3 5 2" xfId="433"/>
    <cellStyle name="Navadno 7 3 5 3" xfId="434"/>
    <cellStyle name="Navadno 7 3 6" xfId="435"/>
    <cellStyle name="Navadno 7 3 6 2" xfId="436"/>
    <cellStyle name="Navadno 7 3 6 3" xfId="437"/>
    <cellStyle name="Navadno 7 3 7" xfId="438"/>
    <cellStyle name="Navadno 7 3 8" xfId="439"/>
    <cellStyle name="Navadno 7 4" xfId="440"/>
    <cellStyle name="Navadno 7 4 2" xfId="441"/>
    <cellStyle name="Navadno 7 4 2 2" xfId="442"/>
    <cellStyle name="Navadno 7 4 2 2 2" xfId="443"/>
    <cellStyle name="Navadno 7 4 2 2 3" xfId="444"/>
    <cellStyle name="Navadno 7 4 2 3" xfId="445"/>
    <cellStyle name="Navadno 7 4 2 4" xfId="446"/>
    <cellStyle name="Navadno 7 4 3" xfId="447"/>
    <cellStyle name="Navadno 7 4 3 2" xfId="448"/>
    <cellStyle name="Navadno 7 4 3 2 2" xfId="449"/>
    <cellStyle name="Navadno 7 4 3 2 3" xfId="450"/>
    <cellStyle name="Navadno 7 4 3 3" xfId="451"/>
    <cellStyle name="Navadno 7 4 3 4" xfId="452"/>
    <cellStyle name="Navadno 7 4 4" xfId="453"/>
    <cellStyle name="Navadno 7 4 4 2" xfId="454"/>
    <cellStyle name="Navadno 7 4 4 3" xfId="455"/>
    <cellStyle name="Navadno 7 4 5" xfId="456"/>
    <cellStyle name="Navadno 7 4 5 2" xfId="457"/>
    <cellStyle name="Navadno 7 4 5 3" xfId="458"/>
    <cellStyle name="Navadno 7 4 6" xfId="459"/>
    <cellStyle name="Navadno 7 4 7" xfId="460"/>
    <cellStyle name="Navadno 7 5" xfId="461"/>
    <cellStyle name="Navadno 7 5 2" xfId="462"/>
    <cellStyle name="Navadno 7 5 2 2" xfId="463"/>
    <cellStyle name="Navadno 7 5 2 3" xfId="464"/>
    <cellStyle name="Navadno 7 5 3" xfId="465"/>
    <cellStyle name="Navadno 7 5 4" xfId="466"/>
    <cellStyle name="Navadno 7 6" xfId="467"/>
    <cellStyle name="Navadno 7 6 2" xfId="468"/>
    <cellStyle name="Navadno 7 6 2 2" xfId="469"/>
    <cellStyle name="Navadno 7 6 2 3" xfId="470"/>
    <cellStyle name="Navadno 7 6 3" xfId="471"/>
    <cellStyle name="Navadno 7 6 4" xfId="472"/>
    <cellStyle name="Navadno 7 7" xfId="473"/>
    <cellStyle name="Navadno 7 7 2" xfId="474"/>
    <cellStyle name="Navadno 7 7 3" xfId="475"/>
    <cellStyle name="Navadno 7 8" xfId="476"/>
    <cellStyle name="Navadno 7 8 2" xfId="477"/>
    <cellStyle name="Navadno 7 8 3" xfId="478"/>
    <cellStyle name="Navadno 7 9" xfId="479"/>
    <cellStyle name="Navadno 8" xfId="480"/>
    <cellStyle name="Navadno 9" xfId="481"/>
    <cellStyle name="Navadno_Fin-črn" xfId="482"/>
    <cellStyle name="Navadno_SLOV_C" xfId="483"/>
    <cellStyle name="Neutral" xfId="484"/>
    <cellStyle name="Nevtralno" xfId="485"/>
    <cellStyle name="Nevtralno 2" xfId="486"/>
    <cellStyle name="Nevtralno 2 2" xfId="487"/>
    <cellStyle name="Nevtralno 2 3" xfId="488"/>
    <cellStyle name="Normal 2" xfId="489"/>
    <cellStyle name="Normal 3" xfId="490"/>
    <cellStyle name="Normal 4" xfId="491"/>
    <cellStyle name="normal 5" xfId="492"/>
    <cellStyle name="Normal_pr bet 7,9 koslj 10.12.98" xfId="493"/>
    <cellStyle name="Normal_pr bet 7,9 koslj 10.12.98 2" xfId="494"/>
    <cellStyle name="Normal_pr tesg 7,9 koslj 10.12.98 (2)" xfId="495"/>
    <cellStyle name="Normal_pr zid 7,9 koslj 10.12.98 (3)" xfId="496"/>
    <cellStyle name="Normal_STCA02p" xfId="497"/>
    <cellStyle name="Normal_STCb06P" xfId="498"/>
    <cellStyle name="Normal_STCB07p" xfId="499"/>
    <cellStyle name="Normal_STCB13P" xfId="500"/>
    <cellStyle name="normální_Inhalt" xfId="501"/>
    <cellStyle name="Normalny_Arkusz1" xfId="502"/>
    <cellStyle name="Note" xfId="503"/>
    <cellStyle name="Note 2" xfId="504"/>
    <cellStyle name="Odstotek 2" xfId="505"/>
    <cellStyle name="Odstotek 2 2" xfId="506"/>
    <cellStyle name="Odstotek 2 2 2" xfId="507"/>
    <cellStyle name="Odstotek 2 2 3" xfId="508"/>
    <cellStyle name="Odstotek 2 2 4" xfId="509"/>
    <cellStyle name="Odstotek 2 3" xfId="510"/>
    <cellStyle name="Odstotek 2 3 2" xfId="511"/>
    <cellStyle name="Odstotek 2 4" xfId="512"/>
    <cellStyle name="Odstotek 2 5" xfId="513"/>
    <cellStyle name="Odstotek 3" xfId="514"/>
    <cellStyle name="Odstotek 3 2" xfId="515"/>
    <cellStyle name="Odstotek 4" xfId="516"/>
    <cellStyle name="Opomba" xfId="517"/>
    <cellStyle name="Opomba 2" xfId="518"/>
    <cellStyle name="Opomba 2 2" xfId="519"/>
    <cellStyle name="Opomba 2 2 2" xfId="520"/>
    <cellStyle name="Opomba 2 3" xfId="521"/>
    <cellStyle name="Opomba 2 4" xfId="522"/>
    <cellStyle name="Opozorilo 2" xfId="523"/>
    <cellStyle name="Opozorilo 2 2" xfId="524"/>
    <cellStyle name="Output" xfId="525"/>
    <cellStyle name="Percent" xfId="526"/>
    <cellStyle name="Pojasnjevalno besedilo" xfId="527"/>
    <cellStyle name="Pojasnjevalno besedilo 2" xfId="528"/>
    <cellStyle name="Pojasnjevalno besedilo 2 2" xfId="529"/>
    <cellStyle name="Popis Evo" xfId="530"/>
    <cellStyle name="Popis Evo 2" xfId="531"/>
    <cellStyle name="Popis Evo 3" xfId="532"/>
    <cellStyle name="Poudarek1" xfId="533"/>
    <cellStyle name="Poudarek1 2" xfId="534"/>
    <cellStyle name="Poudarek1 2 2" xfId="535"/>
    <cellStyle name="Poudarek1 2 3" xfId="536"/>
    <cellStyle name="Poudarek1 3" xfId="537"/>
    <cellStyle name="Poudarek2" xfId="538"/>
    <cellStyle name="Poudarek2 2" xfId="539"/>
    <cellStyle name="Poudarek2 2 2" xfId="540"/>
    <cellStyle name="Poudarek2 2 3" xfId="541"/>
    <cellStyle name="Poudarek3" xfId="542"/>
    <cellStyle name="Poudarek3 2" xfId="543"/>
    <cellStyle name="Poudarek3 2 2" xfId="544"/>
    <cellStyle name="Poudarek3 2 3" xfId="545"/>
    <cellStyle name="Poudarek4" xfId="546"/>
    <cellStyle name="Poudarek4 2" xfId="547"/>
    <cellStyle name="Poudarek4 2 2" xfId="548"/>
    <cellStyle name="Poudarek4 2 3" xfId="549"/>
    <cellStyle name="Poudarek5" xfId="550"/>
    <cellStyle name="Poudarek5 2" xfId="551"/>
    <cellStyle name="Poudarek5 2 2" xfId="552"/>
    <cellStyle name="Poudarek5 2 3" xfId="553"/>
    <cellStyle name="Poudarek6" xfId="554"/>
    <cellStyle name="Poudarek6 2" xfId="555"/>
    <cellStyle name="Poudarek6 2 2" xfId="556"/>
    <cellStyle name="Poudarek6 2 3" xfId="557"/>
    <cellStyle name="Povezana celica" xfId="558"/>
    <cellStyle name="Povezana celica 2" xfId="559"/>
    <cellStyle name="Povezana celica 2 2" xfId="560"/>
    <cellStyle name="Preveri celico" xfId="561"/>
    <cellStyle name="Preveri celico 2" xfId="562"/>
    <cellStyle name="Preveri celico 2 2" xfId="563"/>
    <cellStyle name="Preveri celico 2 3" xfId="564"/>
    <cellStyle name="PRVA VRSTA Element delo" xfId="565"/>
    <cellStyle name="PRVA VRSTA Element delo 2" xfId="566"/>
    <cellStyle name="PRVA VRSTA Element delo 3" xfId="567"/>
    <cellStyle name="Računanje" xfId="568"/>
    <cellStyle name="Računanje 2" xfId="569"/>
    <cellStyle name="Računanje 2 2" xfId="570"/>
    <cellStyle name="Računanje 2 3" xfId="571"/>
    <cellStyle name="Skupaj cena" xfId="572"/>
    <cellStyle name="Skupaj cena 2" xfId="573"/>
    <cellStyle name="Skupaj cena 3" xfId="574"/>
    <cellStyle name="Slabo" xfId="575"/>
    <cellStyle name="Slabo 2" xfId="576"/>
    <cellStyle name="Slabo 2 2" xfId="577"/>
    <cellStyle name="Slabo 2 3" xfId="578"/>
    <cellStyle name="Slog 1" xfId="579"/>
    <cellStyle name="Slog 1 2" xfId="580"/>
    <cellStyle name="Standard_Artikel_SIKA" xfId="581"/>
    <cellStyle name="Title" xfId="582"/>
    <cellStyle name="Total" xfId="583"/>
    <cellStyle name="Total 2" xfId="584"/>
    <cellStyle name="Valuta 2" xfId="585"/>
    <cellStyle name="Valuta 2 2" xfId="586"/>
    <cellStyle name="Valuta 2 2 2" xfId="587"/>
    <cellStyle name="Valuta 2 3" xfId="588"/>
    <cellStyle name="Vejica 2" xfId="589"/>
    <cellStyle name="Vejica 2 2" xfId="590"/>
    <cellStyle name="Vejica 2 2 2" xfId="591"/>
    <cellStyle name="Vejica 2 2 2 2" xfId="592"/>
    <cellStyle name="Vejica 2 2 2 3" xfId="593"/>
    <cellStyle name="Vejica 2 2 3" xfId="594"/>
    <cellStyle name="Vejica 2 2 3 2 2" xfId="595"/>
    <cellStyle name="Vejica 2 2 4" xfId="596"/>
    <cellStyle name="Vejica 2 2 5" xfId="597"/>
    <cellStyle name="Vejica 2 3" xfId="598"/>
    <cellStyle name="Vejica 2 3 2" xfId="599"/>
    <cellStyle name="Vejica 2 4" xfId="600"/>
    <cellStyle name="Vejica 2 5" xfId="601"/>
    <cellStyle name="Vejica 2 5 2" xfId="602"/>
    <cellStyle name="Vejica 2 6" xfId="603"/>
    <cellStyle name="Vejica 3" xfId="604"/>
    <cellStyle name="Vnos" xfId="605"/>
    <cellStyle name="Vnos 2" xfId="606"/>
    <cellStyle name="Vnos 2 2" xfId="607"/>
    <cellStyle name="Vnos 2 3" xfId="608"/>
    <cellStyle name="Vsota" xfId="609"/>
    <cellStyle name="Vsota 2" xfId="610"/>
    <cellStyle name="Vsota 2 2" xfId="611"/>
    <cellStyle name="Warning Text" xfId="612"/>
  </cellStyles>
  <dxfs count="3">
    <dxf/>
    <dxf/>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4F81BD"/>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217</xdr:row>
      <xdr:rowOff>152400</xdr:rowOff>
    </xdr:from>
    <xdr:to>
      <xdr:col>1</xdr:col>
      <xdr:colOff>28575</xdr:colOff>
      <xdr:row>252</xdr:row>
      <xdr:rowOff>152400</xdr:rowOff>
    </xdr:to>
    <xdr:sp>
      <xdr:nvSpPr>
        <xdr:cNvPr id="1" name="Besedilo 1"/>
        <xdr:cNvSpPr>
          <a:spLocks/>
        </xdr:cNvSpPr>
      </xdr:nvSpPr>
      <xdr:spPr>
        <a:xfrm>
          <a:off x="457200" y="59797950"/>
          <a:ext cx="28575" cy="5667375"/>
        </a:xfrm>
        <a:prstGeom prst="rect">
          <a:avLst/>
        </a:prstGeom>
        <a:noFill/>
        <a:ln w="9525" cmpd="sng">
          <a:noFill/>
        </a:ln>
      </xdr:spPr>
      <xdr:txBody>
        <a:bodyPr vertOverflow="clip" wrap="square" lIns="27360" tIns="23040" rIns="0" bIns="0"/>
        <a:p>
          <a:pPr algn="l">
            <a:defRPr/>
          </a:pPr>
          <a:r>
            <a:rPr lang="en-US" cap="none" sz="1000" b="0" i="0" u="none" baseline="0">
              <a:solidFill>
                <a:srgbClr val="000000"/>
              </a:solidFill>
              <a:latin typeface="Arial"/>
              <a:ea typeface="Arial"/>
              <a:cs typeface="Arial"/>
            </a:rPr>
            <a:t>Betoniranje podloanega betona temeljev, beton MB 10, v sloju debeline 8 cm</a:t>
          </a:r>
        </a:p>
      </xdr:txBody>
    </xdr:sp>
    <xdr:clientData/>
  </xdr:twoCellAnchor>
  <xdr:twoCellAnchor>
    <xdr:from>
      <xdr:col>1</xdr:col>
      <xdr:colOff>0</xdr:colOff>
      <xdr:row>218</xdr:row>
      <xdr:rowOff>152400</xdr:rowOff>
    </xdr:from>
    <xdr:to>
      <xdr:col>1</xdr:col>
      <xdr:colOff>28575</xdr:colOff>
      <xdr:row>219</xdr:row>
      <xdr:rowOff>66675</xdr:rowOff>
    </xdr:to>
    <xdr:sp>
      <xdr:nvSpPr>
        <xdr:cNvPr id="2" name="Besedilo 7"/>
        <xdr:cNvSpPr>
          <a:spLocks/>
        </xdr:cNvSpPr>
      </xdr:nvSpPr>
      <xdr:spPr>
        <a:xfrm>
          <a:off x="457200" y="59959875"/>
          <a:ext cx="28575" cy="76200"/>
        </a:xfrm>
        <a:prstGeom prst="rect">
          <a:avLst/>
        </a:prstGeom>
        <a:noFill/>
        <a:ln w="9525" cmpd="sng">
          <a:noFill/>
        </a:ln>
      </xdr:spPr>
      <xdr:txBody>
        <a:bodyPr vertOverflow="clip" wrap="square" lIns="27360" tIns="23040" rIns="0" bIns="0"/>
        <a:p>
          <a:pPr algn="l">
            <a:defRPr/>
          </a:pPr>
          <a:r>
            <a:rPr lang="en-US" cap="none" sz="1000" b="0" i="0" u="none" baseline="0">
              <a:solidFill>
                <a:srgbClr val="000000"/>
              </a:solidFill>
              <a:latin typeface="Arial"/>
              <a:ea typeface="Arial"/>
              <a:cs typeface="Arial"/>
            </a:rPr>
            <a:t>Lesen opaa ploŤevinaste streļne kritine, deske debeline 24 mm, zaļŤiten s premazom proti plesni in ļkodljivcem</a:t>
          </a:r>
        </a:p>
      </xdr:txBody>
    </xdr:sp>
    <xdr:clientData/>
  </xdr:twoCellAnchor>
  <xdr:twoCellAnchor>
    <xdr:from>
      <xdr:col>1</xdr:col>
      <xdr:colOff>0</xdr:colOff>
      <xdr:row>215</xdr:row>
      <xdr:rowOff>152400</xdr:rowOff>
    </xdr:from>
    <xdr:to>
      <xdr:col>1</xdr:col>
      <xdr:colOff>28575</xdr:colOff>
      <xdr:row>219</xdr:row>
      <xdr:rowOff>114300</xdr:rowOff>
    </xdr:to>
    <xdr:sp>
      <xdr:nvSpPr>
        <xdr:cNvPr id="3" name="Besedilo 26"/>
        <xdr:cNvSpPr>
          <a:spLocks/>
        </xdr:cNvSpPr>
      </xdr:nvSpPr>
      <xdr:spPr>
        <a:xfrm>
          <a:off x="457200" y="59474100"/>
          <a:ext cx="28575" cy="609600"/>
        </a:xfrm>
        <a:prstGeom prst="rect">
          <a:avLst/>
        </a:prstGeom>
        <a:noFill/>
        <a:ln w="9525" cmpd="sng">
          <a:noFill/>
        </a:ln>
      </xdr:spPr>
      <xdr:txBody>
        <a:bodyPr vertOverflow="clip" wrap="square" lIns="27360" tIns="23040" rIns="0" bIns="0"/>
        <a:p>
          <a:pPr algn="l">
            <a:defRPr/>
          </a:pPr>
          <a:r>
            <a:rPr lang="en-US" cap="none" sz="1000" b="0" i="0" u="none" baseline="0">
              <a:solidFill>
                <a:srgbClr val="000000"/>
              </a:solidFill>
              <a:latin typeface="Arial"/>
              <a:ea typeface="Arial"/>
              <a:cs typeface="Arial"/>
            </a:rPr>
            <a:t>Priprava gradbiļŤa se izvede na ae saniran teren in zajema:</a:t>
          </a:r>
        </a:p>
      </xdr:txBody>
    </xdr:sp>
    <xdr:clientData/>
  </xdr:twoCellAnchor>
  <xdr:twoCellAnchor>
    <xdr:from>
      <xdr:col>1</xdr:col>
      <xdr:colOff>0</xdr:colOff>
      <xdr:row>217</xdr:row>
      <xdr:rowOff>152400</xdr:rowOff>
    </xdr:from>
    <xdr:to>
      <xdr:col>1</xdr:col>
      <xdr:colOff>28575</xdr:colOff>
      <xdr:row>321</xdr:row>
      <xdr:rowOff>85725</xdr:rowOff>
    </xdr:to>
    <xdr:sp>
      <xdr:nvSpPr>
        <xdr:cNvPr id="4" name="Besedilo 33"/>
        <xdr:cNvSpPr>
          <a:spLocks/>
        </xdr:cNvSpPr>
      </xdr:nvSpPr>
      <xdr:spPr>
        <a:xfrm>
          <a:off x="457200" y="59797950"/>
          <a:ext cx="28575" cy="16773525"/>
        </a:xfrm>
        <a:prstGeom prst="rect">
          <a:avLst/>
        </a:prstGeom>
        <a:noFill/>
        <a:ln w="9525" cmpd="sng">
          <a:noFill/>
        </a:ln>
      </xdr:spPr>
      <xdr:txBody>
        <a:bodyPr vertOverflow="clip" wrap="square" lIns="27360" tIns="23040" rIns="0" bIns="0"/>
        <a:p>
          <a:pPr algn="l">
            <a:defRPr/>
          </a:pPr>
          <a:r>
            <a:rPr lang="en-US" cap="none" sz="1000" b="0" i="0" u="none" baseline="0">
              <a:solidFill>
                <a:srgbClr val="000000"/>
              </a:solidFill>
              <a:latin typeface="Arial"/>
              <a:ea typeface="Arial"/>
              <a:cs typeface="Arial"/>
            </a:rPr>
            <a:t>Montaane armiranobetonske ploļŤe balkona in fasadnih vencev F3, debeline 18 cm, zunanji izgled ploļŤ svetle barve, beton z dodatkom za vodonepropustnost</a:t>
          </a:r>
        </a:p>
      </xdr:txBody>
    </xdr:sp>
    <xdr:clientData/>
  </xdr:twoCellAnchor>
  <xdr:twoCellAnchor>
    <xdr:from>
      <xdr:col>1</xdr:col>
      <xdr:colOff>0</xdr:colOff>
      <xdr:row>217</xdr:row>
      <xdr:rowOff>152400</xdr:rowOff>
    </xdr:from>
    <xdr:to>
      <xdr:col>1</xdr:col>
      <xdr:colOff>28575</xdr:colOff>
      <xdr:row>218</xdr:row>
      <xdr:rowOff>152400</xdr:rowOff>
    </xdr:to>
    <xdr:sp>
      <xdr:nvSpPr>
        <xdr:cNvPr id="5" name="Besedilo 37"/>
        <xdr:cNvSpPr>
          <a:spLocks/>
        </xdr:cNvSpPr>
      </xdr:nvSpPr>
      <xdr:spPr>
        <a:xfrm>
          <a:off x="457200" y="59797950"/>
          <a:ext cx="28575" cy="161925"/>
        </a:xfrm>
        <a:prstGeom prst="rect">
          <a:avLst/>
        </a:prstGeom>
        <a:noFill/>
        <a:ln w="9525" cmpd="sng">
          <a:noFill/>
        </a:ln>
      </xdr:spPr>
      <xdr:txBody>
        <a:bodyPr vertOverflow="clip" wrap="square" lIns="27360" tIns="23040" rIns="0" bIns="0"/>
        <a:p>
          <a:pPr algn="l">
            <a:defRPr/>
          </a:pPr>
          <a:r>
            <a:rPr lang="en-US" cap="none" sz="1000" b="0" i="0" u="none" baseline="0">
              <a:solidFill>
                <a:srgbClr val="000000"/>
              </a:solidFill>
              <a:latin typeface="Arial"/>
              <a:ea typeface="Arial"/>
              <a:cs typeface="Arial"/>
            </a:rPr>
            <a:t>Armiranobetonska kineta za kanalizacijsko cev od objekta do prikljuŤnega jaļka, svetlega preseka 40x40 cm, v postavki so zajeta vsa potrebna zemeljska, tesarska in betonska dela</a:t>
          </a:r>
        </a:p>
      </xdr:txBody>
    </xdr:sp>
    <xdr:clientData/>
  </xdr:twoCellAnchor>
  <xdr:twoCellAnchor>
    <xdr:from>
      <xdr:col>1</xdr:col>
      <xdr:colOff>0</xdr:colOff>
      <xdr:row>217</xdr:row>
      <xdr:rowOff>152400</xdr:rowOff>
    </xdr:from>
    <xdr:to>
      <xdr:col>1</xdr:col>
      <xdr:colOff>28575</xdr:colOff>
      <xdr:row>218</xdr:row>
      <xdr:rowOff>152400</xdr:rowOff>
    </xdr:to>
    <xdr:sp>
      <xdr:nvSpPr>
        <xdr:cNvPr id="6" name="Besedilo 38"/>
        <xdr:cNvSpPr>
          <a:spLocks/>
        </xdr:cNvSpPr>
      </xdr:nvSpPr>
      <xdr:spPr>
        <a:xfrm>
          <a:off x="457200" y="59797950"/>
          <a:ext cx="28575" cy="161925"/>
        </a:xfrm>
        <a:prstGeom prst="rect">
          <a:avLst/>
        </a:prstGeom>
        <a:noFill/>
        <a:ln w="9525" cmpd="sng">
          <a:noFill/>
        </a:ln>
      </xdr:spPr>
      <xdr:txBody>
        <a:bodyPr vertOverflow="clip" wrap="square" lIns="27360" tIns="23040" rIns="0" bIns="0"/>
        <a:p>
          <a:pPr algn="l">
            <a:defRPr/>
          </a:pPr>
          <a:r>
            <a:rPr lang="en-US" cap="none" sz="1000" b="0" i="0" u="none" baseline="0">
              <a:solidFill>
                <a:srgbClr val="000000"/>
              </a:solidFill>
              <a:latin typeface="Arial"/>
              <a:ea typeface="Arial"/>
              <a:cs typeface="Arial"/>
            </a:rPr>
            <a:t>Montaane armiranobetonske ploļŤe za polaganje podnic na vrtnem delu lastniļkih stanovanj, poloaene vzdolano ob fasadi</a:t>
          </a:r>
        </a:p>
      </xdr:txBody>
    </xdr:sp>
    <xdr:clientData/>
  </xdr:twoCellAnchor>
  <xdr:twoCellAnchor>
    <xdr:from>
      <xdr:col>1</xdr:col>
      <xdr:colOff>0</xdr:colOff>
      <xdr:row>217</xdr:row>
      <xdr:rowOff>152400</xdr:rowOff>
    </xdr:from>
    <xdr:to>
      <xdr:col>1</xdr:col>
      <xdr:colOff>28575</xdr:colOff>
      <xdr:row>218</xdr:row>
      <xdr:rowOff>152400</xdr:rowOff>
    </xdr:to>
    <xdr:sp>
      <xdr:nvSpPr>
        <xdr:cNvPr id="7" name="Besedilo 41"/>
        <xdr:cNvSpPr>
          <a:spLocks/>
        </xdr:cNvSpPr>
      </xdr:nvSpPr>
      <xdr:spPr>
        <a:xfrm>
          <a:off x="457200" y="59797950"/>
          <a:ext cx="28575" cy="161925"/>
        </a:xfrm>
        <a:prstGeom prst="rect">
          <a:avLst/>
        </a:prstGeom>
        <a:noFill/>
        <a:ln w="9525" cmpd="sng">
          <a:noFill/>
        </a:ln>
      </xdr:spPr>
      <xdr:txBody>
        <a:bodyPr vertOverflow="clip" wrap="square" lIns="27360" tIns="23040" rIns="0" bIns="0"/>
        <a:p>
          <a:pPr algn="l">
            <a:defRPr/>
          </a:pPr>
          <a:r>
            <a:rPr lang="en-US" cap="none" sz="1000" b="0" i="0" u="none" baseline="0">
              <a:solidFill>
                <a:srgbClr val="000000"/>
              </a:solidFill>
              <a:latin typeface="Arial"/>
              <a:ea typeface="Arial"/>
              <a:cs typeface="Arial"/>
            </a:rPr>
            <a:t>F3, montaane betonske ploļŤe za obloge fasad, ploļŤe debeline do 8 cm, pritrjevanje na nosilni fasadni zid s kovinskimi sidri, zunanji izgled ploļŤ svetle barve, povrļine bruļene, beton z dodatkom za vodonepropustnost</a:t>
          </a:r>
        </a:p>
      </xdr:txBody>
    </xdr:sp>
    <xdr:clientData/>
  </xdr:twoCellAnchor>
  <xdr:twoCellAnchor>
    <xdr:from>
      <xdr:col>1</xdr:col>
      <xdr:colOff>0</xdr:colOff>
      <xdr:row>217</xdr:row>
      <xdr:rowOff>152400</xdr:rowOff>
    </xdr:from>
    <xdr:to>
      <xdr:col>1</xdr:col>
      <xdr:colOff>28575</xdr:colOff>
      <xdr:row>218</xdr:row>
      <xdr:rowOff>152400</xdr:rowOff>
    </xdr:to>
    <xdr:sp>
      <xdr:nvSpPr>
        <xdr:cNvPr id="8" name="Besedilo 42"/>
        <xdr:cNvSpPr>
          <a:spLocks/>
        </xdr:cNvSpPr>
      </xdr:nvSpPr>
      <xdr:spPr>
        <a:xfrm>
          <a:off x="457200" y="59797950"/>
          <a:ext cx="28575" cy="161925"/>
        </a:xfrm>
        <a:prstGeom prst="rect">
          <a:avLst/>
        </a:prstGeom>
        <a:noFill/>
        <a:ln w="9525" cmpd="sng">
          <a:noFill/>
        </a:ln>
      </xdr:spPr>
      <xdr:txBody>
        <a:bodyPr vertOverflow="clip" wrap="square" lIns="27360" tIns="23040" rIns="0" bIns="0"/>
        <a:p>
          <a:pPr algn="l">
            <a:defRPr/>
          </a:pPr>
          <a:r>
            <a:rPr lang="en-US" cap="none" sz="1000" b="0" i="0" u="none" baseline="0">
              <a:solidFill>
                <a:srgbClr val="000000"/>
              </a:solidFill>
              <a:latin typeface="Arial"/>
              <a:ea typeface="Arial"/>
              <a:cs typeface="Arial"/>
            </a:rPr>
            <a:t>Montaane armiranobetonske stopniļŤne rame, ļirine 120 cm, 17 stopnic po 17,5x22 cm, finalna povrļinska obdelava je bruļen umetni kamen, izveden istoŤasno s stopniļŤno ramo, drobno zrnati agregat za umetni kamen
</a:t>
          </a:r>
        </a:p>
      </xdr:txBody>
    </xdr:sp>
    <xdr:clientData/>
  </xdr:twoCellAnchor>
  <xdr:twoCellAnchor>
    <xdr:from>
      <xdr:col>1</xdr:col>
      <xdr:colOff>0</xdr:colOff>
      <xdr:row>217</xdr:row>
      <xdr:rowOff>152400</xdr:rowOff>
    </xdr:from>
    <xdr:to>
      <xdr:col>1</xdr:col>
      <xdr:colOff>28575</xdr:colOff>
      <xdr:row>218</xdr:row>
      <xdr:rowOff>152400</xdr:rowOff>
    </xdr:to>
    <xdr:sp>
      <xdr:nvSpPr>
        <xdr:cNvPr id="9" name="Besedilo 43"/>
        <xdr:cNvSpPr>
          <a:spLocks/>
        </xdr:cNvSpPr>
      </xdr:nvSpPr>
      <xdr:spPr>
        <a:xfrm>
          <a:off x="457200" y="59797950"/>
          <a:ext cx="28575" cy="161925"/>
        </a:xfrm>
        <a:prstGeom prst="rect">
          <a:avLst/>
        </a:prstGeom>
        <a:noFill/>
        <a:ln w="9525" cmpd="sng">
          <a:noFill/>
        </a:ln>
      </xdr:spPr>
      <xdr:txBody>
        <a:bodyPr vertOverflow="clip" wrap="square" lIns="27360" tIns="23040" rIns="0" bIns="0"/>
        <a:p>
          <a:pPr algn="l">
            <a:defRPr/>
          </a:pPr>
          <a:r>
            <a:rPr lang="en-US" cap="none" sz="1000" b="0" i="0" u="none" baseline="0">
              <a:solidFill>
                <a:srgbClr val="000000"/>
              </a:solidFill>
              <a:latin typeface="Arial"/>
              <a:ea typeface="Arial"/>
              <a:cs typeface="Arial"/>
            </a:rPr>
            <a:t>Montaane armiranobetonske balkonske ploļŤe balkona, debeline 18 cm, zunanji izgled ploļŤ je svetle barve, beton z dodatkom za vodonepropustnost</a:t>
          </a:r>
        </a:p>
      </xdr:txBody>
    </xdr:sp>
    <xdr:clientData/>
  </xdr:twoCellAnchor>
  <xdr:twoCellAnchor>
    <xdr:from>
      <xdr:col>1</xdr:col>
      <xdr:colOff>0</xdr:colOff>
      <xdr:row>215</xdr:row>
      <xdr:rowOff>152400</xdr:rowOff>
    </xdr:from>
    <xdr:to>
      <xdr:col>1</xdr:col>
      <xdr:colOff>28575</xdr:colOff>
      <xdr:row>219</xdr:row>
      <xdr:rowOff>114300</xdr:rowOff>
    </xdr:to>
    <xdr:sp>
      <xdr:nvSpPr>
        <xdr:cNvPr id="10" name="Besedilo 26"/>
        <xdr:cNvSpPr>
          <a:spLocks/>
        </xdr:cNvSpPr>
      </xdr:nvSpPr>
      <xdr:spPr>
        <a:xfrm>
          <a:off x="457200" y="59474100"/>
          <a:ext cx="28575" cy="609600"/>
        </a:xfrm>
        <a:prstGeom prst="rect">
          <a:avLst/>
        </a:prstGeom>
        <a:noFill/>
        <a:ln w="9525" cmpd="sng">
          <a:noFill/>
        </a:ln>
      </xdr:spPr>
      <xdr:txBody>
        <a:bodyPr vertOverflow="clip" wrap="square" lIns="27360" tIns="23040" rIns="0" bIns="0"/>
        <a:p>
          <a:pPr algn="l">
            <a:defRPr/>
          </a:pPr>
          <a:r>
            <a:rPr lang="en-US" cap="none" sz="1000" b="0" i="0" u="none" baseline="0">
              <a:solidFill>
                <a:srgbClr val="000000"/>
              </a:solidFill>
              <a:latin typeface="Arial"/>
              <a:ea typeface="Arial"/>
              <a:cs typeface="Arial"/>
            </a:rPr>
            <a:t>Priprava gradbiļŤa se izvede na ae saniran teren in zajema:</a:t>
          </a:r>
        </a:p>
      </xdr:txBody>
    </xdr:sp>
    <xdr:clientData/>
  </xdr:twoCellAnchor>
  <xdr:twoCellAnchor>
    <xdr:from>
      <xdr:col>1</xdr:col>
      <xdr:colOff>0</xdr:colOff>
      <xdr:row>215</xdr:row>
      <xdr:rowOff>152400</xdr:rowOff>
    </xdr:from>
    <xdr:to>
      <xdr:col>1</xdr:col>
      <xdr:colOff>28575</xdr:colOff>
      <xdr:row>219</xdr:row>
      <xdr:rowOff>114300</xdr:rowOff>
    </xdr:to>
    <xdr:sp>
      <xdr:nvSpPr>
        <xdr:cNvPr id="11" name="Besedilo 26"/>
        <xdr:cNvSpPr>
          <a:spLocks/>
        </xdr:cNvSpPr>
      </xdr:nvSpPr>
      <xdr:spPr>
        <a:xfrm>
          <a:off x="457200" y="59474100"/>
          <a:ext cx="28575" cy="609600"/>
        </a:xfrm>
        <a:prstGeom prst="rect">
          <a:avLst/>
        </a:prstGeom>
        <a:noFill/>
        <a:ln w="9525" cmpd="sng">
          <a:noFill/>
        </a:ln>
      </xdr:spPr>
      <xdr:txBody>
        <a:bodyPr vertOverflow="clip" wrap="square" lIns="27360" tIns="23040" rIns="0" bIns="0"/>
        <a:p>
          <a:pPr algn="l">
            <a:defRPr/>
          </a:pPr>
          <a:r>
            <a:rPr lang="en-US" cap="none" sz="1000" b="0" i="0" u="none" baseline="0">
              <a:solidFill>
                <a:srgbClr val="000000"/>
              </a:solidFill>
              <a:latin typeface="Arial"/>
              <a:ea typeface="Arial"/>
              <a:cs typeface="Arial"/>
            </a:rPr>
            <a:t>Priprava gradbiļŤa se izvede na ae saniran teren in zajema:</a:t>
          </a:r>
        </a:p>
      </xdr:txBody>
    </xdr:sp>
    <xdr:clientData/>
  </xdr:twoCellAnchor>
  <xdr:twoCellAnchor>
    <xdr:from>
      <xdr:col>1</xdr:col>
      <xdr:colOff>0</xdr:colOff>
      <xdr:row>215</xdr:row>
      <xdr:rowOff>152400</xdr:rowOff>
    </xdr:from>
    <xdr:to>
      <xdr:col>1</xdr:col>
      <xdr:colOff>28575</xdr:colOff>
      <xdr:row>219</xdr:row>
      <xdr:rowOff>114300</xdr:rowOff>
    </xdr:to>
    <xdr:sp>
      <xdr:nvSpPr>
        <xdr:cNvPr id="12" name="Besedilo 26"/>
        <xdr:cNvSpPr>
          <a:spLocks/>
        </xdr:cNvSpPr>
      </xdr:nvSpPr>
      <xdr:spPr>
        <a:xfrm>
          <a:off x="457200" y="59474100"/>
          <a:ext cx="28575" cy="609600"/>
        </a:xfrm>
        <a:prstGeom prst="rect">
          <a:avLst/>
        </a:prstGeom>
        <a:noFill/>
        <a:ln w="9525" cmpd="sng">
          <a:noFill/>
        </a:ln>
      </xdr:spPr>
      <xdr:txBody>
        <a:bodyPr vertOverflow="clip" wrap="square" lIns="27360" tIns="23040" rIns="0" bIns="0"/>
        <a:p>
          <a:pPr algn="l">
            <a:defRPr/>
          </a:pPr>
          <a:r>
            <a:rPr lang="en-US" cap="none" sz="1000" b="0" i="0" u="none" baseline="0">
              <a:solidFill>
                <a:srgbClr val="000000"/>
              </a:solidFill>
              <a:latin typeface="Arial"/>
              <a:ea typeface="Arial"/>
              <a:cs typeface="Arial"/>
            </a:rPr>
            <a:t>Priprava gradbiļŤa se izvede na ae saniran teren in zajema:</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54</xdr:row>
      <xdr:rowOff>152400</xdr:rowOff>
    </xdr:from>
    <xdr:to>
      <xdr:col>1</xdr:col>
      <xdr:colOff>28575</xdr:colOff>
      <xdr:row>55</xdr:row>
      <xdr:rowOff>161925</xdr:rowOff>
    </xdr:to>
    <xdr:sp>
      <xdr:nvSpPr>
        <xdr:cNvPr id="1" name="Besedilo 38"/>
        <xdr:cNvSpPr>
          <a:spLocks/>
        </xdr:cNvSpPr>
      </xdr:nvSpPr>
      <xdr:spPr>
        <a:xfrm>
          <a:off x="485775" y="23688675"/>
          <a:ext cx="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54</xdr:row>
      <xdr:rowOff>152400</xdr:rowOff>
    </xdr:from>
    <xdr:to>
      <xdr:col>1</xdr:col>
      <xdr:colOff>28575</xdr:colOff>
      <xdr:row>55</xdr:row>
      <xdr:rowOff>142875</xdr:rowOff>
    </xdr:to>
    <xdr:sp>
      <xdr:nvSpPr>
        <xdr:cNvPr id="2" name="Besedilo 41"/>
        <xdr:cNvSpPr>
          <a:spLocks/>
        </xdr:cNvSpPr>
      </xdr:nvSpPr>
      <xdr:spPr>
        <a:xfrm>
          <a:off x="485775" y="23688675"/>
          <a:ext cx="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54</xdr:row>
      <xdr:rowOff>152400</xdr:rowOff>
    </xdr:from>
    <xdr:to>
      <xdr:col>1</xdr:col>
      <xdr:colOff>28575</xdr:colOff>
      <xdr:row>55</xdr:row>
      <xdr:rowOff>161925</xdr:rowOff>
    </xdr:to>
    <xdr:sp>
      <xdr:nvSpPr>
        <xdr:cNvPr id="3" name="Besedilo 42"/>
        <xdr:cNvSpPr>
          <a:spLocks/>
        </xdr:cNvSpPr>
      </xdr:nvSpPr>
      <xdr:spPr>
        <a:xfrm>
          <a:off x="485775" y="23688675"/>
          <a:ext cx="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54</xdr:row>
      <xdr:rowOff>152400</xdr:rowOff>
    </xdr:from>
    <xdr:to>
      <xdr:col>1</xdr:col>
      <xdr:colOff>28575</xdr:colOff>
      <xdr:row>55</xdr:row>
      <xdr:rowOff>161925</xdr:rowOff>
    </xdr:to>
    <xdr:sp>
      <xdr:nvSpPr>
        <xdr:cNvPr id="4" name="Besedilo 37"/>
        <xdr:cNvSpPr>
          <a:spLocks/>
        </xdr:cNvSpPr>
      </xdr:nvSpPr>
      <xdr:spPr>
        <a:xfrm>
          <a:off x="485775" y="23688675"/>
          <a:ext cx="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J54"/>
  <sheetViews>
    <sheetView tabSelected="1" view="pageBreakPreview" zoomScaleSheetLayoutView="100" zoomScalePageLayoutView="0" workbookViewId="0" topLeftCell="A1">
      <selection activeCell="L43" sqref="L43"/>
    </sheetView>
  </sheetViews>
  <sheetFormatPr defaultColWidth="8.57421875" defaultRowHeight="12.75"/>
  <cols>
    <col min="1" max="1" width="8.57421875" style="2" customWidth="1"/>
    <col min="2" max="7" width="8.57421875" style="0" customWidth="1"/>
    <col min="8" max="8" width="12.7109375" style="0" customWidth="1"/>
  </cols>
  <sheetData>
    <row r="1" spans="1:10" ht="12.75">
      <c r="A1" s="3" t="s">
        <v>0</v>
      </c>
      <c r="B1" s="4"/>
      <c r="C1" s="5"/>
      <c r="D1" s="4"/>
      <c r="E1" s="3"/>
      <c r="F1" s="6"/>
      <c r="G1" s="6"/>
      <c r="H1" s="6"/>
      <c r="I1" s="6"/>
      <c r="J1" s="6" t="s">
        <v>1</v>
      </c>
    </row>
    <row r="2" spans="1:10" ht="12.75">
      <c r="A2" s="3"/>
      <c r="B2" s="4"/>
      <c r="C2" s="4"/>
      <c r="D2" s="4"/>
      <c r="E2" s="3"/>
      <c r="F2" s="6"/>
      <c r="G2" s="6"/>
      <c r="H2" s="6"/>
      <c r="I2" s="6"/>
      <c r="J2" s="6"/>
    </row>
    <row r="3" spans="1:10" ht="12.75">
      <c r="A3" s="7" t="s">
        <v>2</v>
      </c>
      <c r="B3" s="5"/>
      <c r="C3" s="5"/>
      <c r="D3" s="5"/>
      <c r="E3" s="7"/>
      <c r="F3" s="8"/>
      <c r="G3" s="8"/>
      <c r="H3" s="8"/>
      <c r="I3" s="8"/>
      <c r="J3" s="8"/>
    </row>
    <row r="4" spans="1:10" ht="12.75">
      <c r="A4" s="7"/>
      <c r="B4" s="5" t="s">
        <v>3</v>
      </c>
      <c r="C4" s="5"/>
      <c r="D4" s="5"/>
      <c r="E4" s="7"/>
      <c r="F4" s="8"/>
      <c r="G4" s="8"/>
      <c r="H4" s="8"/>
      <c r="I4" s="8"/>
      <c r="J4" s="8"/>
    </row>
    <row r="5" spans="1:10" ht="12.75">
      <c r="A5" s="3"/>
      <c r="B5" s="4"/>
      <c r="C5" s="4"/>
      <c r="D5" s="4"/>
      <c r="E5" s="3"/>
      <c r="F5" s="6"/>
      <c r="G5" s="6"/>
      <c r="H5" s="6"/>
      <c r="I5" s="6"/>
      <c r="J5" s="6"/>
    </row>
    <row r="6" spans="1:10" ht="12.75">
      <c r="A6" s="3" t="s">
        <v>4</v>
      </c>
      <c r="B6" s="9">
        <v>43525</v>
      </c>
      <c r="C6" s="10"/>
      <c r="D6" s="4"/>
      <c r="E6" s="3"/>
      <c r="F6" s="6"/>
      <c r="G6" s="6"/>
      <c r="H6" s="6"/>
      <c r="I6" s="6"/>
      <c r="J6" s="6"/>
    </row>
    <row r="7" spans="1:10" ht="12.75">
      <c r="A7" s="11"/>
      <c r="B7" s="12"/>
      <c r="C7" s="12"/>
      <c r="D7" s="12"/>
      <c r="E7" s="11"/>
      <c r="F7" s="13"/>
      <c r="G7" s="13"/>
      <c r="H7" s="13"/>
      <c r="I7" s="6"/>
      <c r="J7" s="6"/>
    </row>
    <row r="8" spans="1:10" ht="12.75">
      <c r="A8" s="3"/>
      <c r="B8" s="4"/>
      <c r="C8" s="4"/>
      <c r="D8" s="4"/>
      <c r="E8" s="3"/>
      <c r="F8" s="6"/>
      <c r="G8" s="6"/>
      <c r="H8" s="6"/>
      <c r="I8" s="6"/>
      <c r="J8" s="6"/>
    </row>
    <row r="9" spans="1:10" ht="15.75">
      <c r="A9" s="7"/>
      <c r="B9" s="5" t="s">
        <v>5</v>
      </c>
      <c r="C9" s="5"/>
      <c r="D9" s="5"/>
      <c r="E9" s="14"/>
      <c r="F9" s="8"/>
      <c r="G9" s="8"/>
      <c r="H9" s="8"/>
      <c r="I9" s="8"/>
      <c r="J9" s="8"/>
    </row>
    <row r="10" spans="1:10" ht="12.75">
      <c r="A10" s="7"/>
      <c r="B10" s="5"/>
      <c r="C10" s="5"/>
      <c r="D10" s="5"/>
      <c r="E10" s="7"/>
      <c r="F10" s="8"/>
      <c r="G10" s="8"/>
      <c r="H10" s="8"/>
      <c r="I10" s="8"/>
      <c r="J10" s="8"/>
    </row>
    <row r="11" spans="1:10" ht="12.75">
      <c r="A11" s="7" t="s">
        <v>6</v>
      </c>
      <c r="B11" s="5"/>
      <c r="C11" s="15"/>
      <c r="D11" s="5"/>
      <c r="E11" s="7"/>
      <c r="F11" s="8"/>
      <c r="G11" s="8"/>
      <c r="H11" s="16"/>
      <c r="I11" s="8"/>
      <c r="J11" s="8"/>
    </row>
    <row r="12" spans="1:10" ht="12.75">
      <c r="A12" s="7"/>
      <c r="B12" s="5"/>
      <c r="C12" s="15"/>
      <c r="D12" s="5"/>
      <c r="E12" s="7"/>
      <c r="F12" s="8"/>
      <c r="G12" s="8"/>
      <c r="H12" s="16"/>
      <c r="I12" s="8"/>
      <c r="J12" s="8"/>
    </row>
    <row r="13" spans="1:10" ht="12.75">
      <c r="A13" s="3" t="s">
        <v>7</v>
      </c>
      <c r="B13" s="4" t="s">
        <v>8</v>
      </c>
      <c r="C13" s="4"/>
      <c r="D13" s="4"/>
      <c r="E13" s="3"/>
      <c r="F13" s="6"/>
      <c r="G13" s="6"/>
      <c r="H13" s="17">
        <f>'gradbena del'!F12</f>
        <v>0</v>
      </c>
      <c r="I13" s="6"/>
      <c r="J13" s="6"/>
    </row>
    <row r="14" spans="1:10" ht="12.75">
      <c r="A14" s="3"/>
      <c r="B14" s="4"/>
      <c r="C14" s="4"/>
      <c r="D14" s="4"/>
      <c r="E14" s="3"/>
      <c r="F14" s="6"/>
      <c r="G14" s="6"/>
      <c r="H14" s="17"/>
      <c r="I14" s="6"/>
      <c r="J14" s="6"/>
    </row>
    <row r="15" spans="1:10" ht="12.75">
      <c r="A15" s="3" t="s">
        <v>9</v>
      </c>
      <c r="B15" s="4" t="s">
        <v>10</v>
      </c>
      <c r="C15" s="4"/>
      <c r="D15" s="4"/>
      <c r="E15" s="4"/>
      <c r="F15" s="4"/>
      <c r="G15" s="4"/>
      <c r="H15" s="18">
        <f>'gradbena del'!F67</f>
        <v>0</v>
      </c>
      <c r="I15" s="4"/>
      <c r="J15" s="4"/>
    </row>
    <row r="16" spans="1:10" ht="12.75">
      <c r="A16" s="3"/>
      <c r="B16" s="4"/>
      <c r="C16" s="4"/>
      <c r="D16" s="4"/>
      <c r="E16" s="3"/>
      <c r="F16" s="6"/>
      <c r="G16" s="6"/>
      <c r="H16" s="17"/>
      <c r="I16" s="6"/>
      <c r="J16" s="6"/>
    </row>
    <row r="17" spans="1:10" ht="12.75">
      <c r="A17" s="3" t="s">
        <v>11</v>
      </c>
      <c r="B17" s="4" t="s">
        <v>12</v>
      </c>
      <c r="C17" s="4"/>
      <c r="D17" s="4"/>
      <c r="E17" s="3"/>
      <c r="F17" s="6"/>
      <c r="G17" s="6"/>
      <c r="H17" s="17">
        <f>'gradbena del'!F86</f>
        <v>0</v>
      </c>
      <c r="I17" s="6"/>
      <c r="J17" s="6"/>
    </row>
    <row r="18" spans="1:10" ht="12.75">
      <c r="A18" s="3"/>
      <c r="B18" s="4"/>
      <c r="C18" s="4"/>
      <c r="D18" s="4"/>
      <c r="E18" s="3"/>
      <c r="F18" s="6"/>
      <c r="G18" s="6"/>
      <c r="H18" s="17"/>
      <c r="I18" s="6"/>
      <c r="J18" s="6"/>
    </row>
    <row r="19" spans="1:10" ht="12.75">
      <c r="A19" s="3" t="s">
        <v>13</v>
      </c>
      <c r="B19" s="4" t="s">
        <v>14</v>
      </c>
      <c r="C19" s="4"/>
      <c r="D19" s="4"/>
      <c r="E19" s="4"/>
      <c r="F19" s="4"/>
      <c r="G19" s="4"/>
      <c r="H19" s="18">
        <f>'gradbena del'!F143</f>
        <v>0</v>
      </c>
      <c r="I19" s="4"/>
      <c r="J19" s="4"/>
    </row>
    <row r="20" spans="1:10" ht="12.75">
      <c r="A20" s="3"/>
      <c r="B20" s="4"/>
      <c r="C20" s="4"/>
      <c r="D20" s="4"/>
      <c r="E20" s="4"/>
      <c r="F20" s="4"/>
      <c r="G20" s="4"/>
      <c r="H20" s="18"/>
      <c r="I20" s="4"/>
      <c r="J20" s="4"/>
    </row>
    <row r="21" spans="1:10" ht="12.75">
      <c r="A21" s="3" t="s">
        <v>15</v>
      </c>
      <c r="B21" s="4" t="s">
        <v>16</v>
      </c>
      <c r="C21" s="4"/>
      <c r="D21" s="4"/>
      <c r="E21" s="4"/>
      <c r="F21" s="4"/>
      <c r="G21" s="4"/>
      <c r="H21" s="18">
        <f>'gradbena del'!F170</f>
        <v>0</v>
      </c>
      <c r="I21" s="4"/>
      <c r="J21" s="19"/>
    </row>
    <row r="22" spans="1:10" ht="12.75">
      <c r="A22" s="3"/>
      <c r="B22" s="4"/>
      <c r="C22" s="4"/>
      <c r="D22" s="4"/>
      <c r="E22" s="4"/>
      <c r="F22" s="4"/>
      <c r="G22" s="4"/>
      <c r="H22" s="18"/>
      <c r="I22" s="4"/>
      <c r="J22" s="4"/>
    </row>
    <row r="23" spans="1:10" ht="12.75">
      <c r="A23" s="3" t="s">
        <v>17</v>
      </c>
      <c r="B23" s="4" t="s">
        <v>18</v>
      </c>
      <c r="C23" s="4"/>
      <c r="D23" s="4"/>
      <c r="E23" s="4"/>
      <c r="F23" s="4"/>
      <c r="G23" s="4"/>
      <c r="H23" s="18">
        <f>'gradbena del'!F217</f>
        <v>0</v>
      </c>
      <c r="I23" s="4"/>
      <c r="J23" s="4"/>
    </row>
    <row r="24" spans="1:10" ht="12.75">
      <c r="A24" s="3"/>
      <c r="B24" s="4"/>
      <c r="C24" s="4"/>
      <c r="D24" s="4"/>
      <c r="E24" s="4"/>
      <c r="F24" s="4"/>
      <c r="G24" s="4"/>
      <c r="H24" s="18"/>
      <c r="I24" s="4"/>
      <c r="J24" s="4"/>
    </row>
    <row r="25" spans="1:10" ht="12.75">
      <c r="A25" s="20" t="s">
        <v>19</v>
      </c>
      <c r="B25" s="21"/>
      <c r="C25" s="22"/>
      <c r="D25" s="21"/>
      <c r="E25" s="20"/>
      <c r="F25" s="23"/>
      <c r="G25" s="23"/>
      <c r="H25" s="24">
        <f>SUM(H13:H23)</f>
        <v>0</v>
      </c>
      <c r="I25" s="8"/>
      <c r="J25" s="8"/>
    </row>
    <row r="26" spans="1:10" ht="12.75">
      <c r="A26" s="7"/>
      <c r="B26" s="5"/>
      <c r="C26" s="15"/>
      <c r="D26" s="5"/>
      <c r="E26" s="7"/>
      <c r="F26" s="8"/>
      <c r="G26" s="8"/>
      <c r="H26" s="18"/>
      <c r="I26" s="8"/>
      <c r="J26" s="8"/>
    </row>
    <row r="27" spans="1:10" ht="12.75">
      <c r="A27" s="7" t="s">
        <v>20</v>
      </c>
      <c r="B27" s="5"/>
      <c r="C27" s="15"/>
      <c r="D27" s="5"/>
      <c r="E27" s="7"/>
      <c r="F27" s="8"/>
      <c r="G27" s="8"/>
      <c r="H27" s="16"/>
      <c r="I27" s="8"/>
      <c r="J27" s="8"/>
    </row>
    <row r="28" spans="1:10" ht="12.75">
      <c r="A28" s="7"/>
      <c r="B28" s="5"/>
      <c r="C28" s="15"/>
      <c r="D28" s="5"/>
      <c r="E28" s="7"/>
      <c r="F28" s="8"/>
      <c r="G28" s="8"/>
      <c r="H28" s="16"/>
      <c r="I28" s="8"/>
      <c r="J28" s="8"/>
    </row>
    <row r="29" spans="1:10" ht="12.75">
      <c r="A29" s="3" t="s">
        <v>7</v>
      </c>
      <c r="B29" s="4" t="s">
        <v>21</v>
      </c>
      <c r="C29" s="25"/>
      <c r="D29" s="4"/>
      <c r="E29" s="3"/>
      <c r="F29" s="6"/>
      <c r="G29" s="6"/>
      <c r="H29" s="17">
        <f>'obrtniška dela'!F34</f>
        <v>0</v>
      </c>
      <c r="I29" s="6"/>
      <c r="J29" s="6"/>
    </row>
    <row r="30" spans="1:10" ht="12.75">
      <c r="A30" s="3"/>
      <c r="B30" s="5"/>
      <c r="C30" s="5"/>
      <c r="D30" s="5"/>
      <c r="E30" s="7"/>
      <c r="F30" s="8"/>
      <c r="G30" s="8"/>
      <c r="H30" s="18"/>
      <c r="I30" s="8"/>
      <c r="J30" s="8"/>
    </row>
    <row r="31" spans="1:10" ht="12.75">
      <c r="A31" s="3" t="s">
        <v>9</v>
      </c>
      <c r="B31" s="4" t="s">
        <v>22</v>
      </c>
      <c r="C31" s="5"/>
      <c r="D31" s="5"/>
      <c r="E31" s="7"/>
      <c r="F31" s="8"/>
      <c r="G31" s="8"/>
      <c r="H31" s="18">
        <f>'obrtniška dela'!F55</f>
        <v>0</v>
      </c>
      <c r="I31" s="8"/>
      <c r="J31" s="8"/>
    </row>
    <row r="32" spans="1:10" ht="12.75">
      <c r="A32" s="3"/>
      <c r="B32" s="4"/>
      <c r="C32" s="5"/>
      <c r="D32" s="5"/>
      <c r="E32" s="7"/>
      <c r="F32" s="8"/>
      <c r="G32" s="8"/>
      <c r="H32" s="18"/>
      <c r="I32" s="8"/>
      <c r="J32" s="8"/>
    </row>
    <row r="33" spans="1:10" ht="12.75">
      <c r="A33" s="3" t="s">
        <v>11</v>
      </c>
      <c r="B33" s="4" t="s">
        <v>23</v>
      </c>
      <c r="C33" s="4"/>
      <c r="D33" s="4"/>
      <c r="E33" s="3"/>
      <c r="F33" s="6"/>
      <c r="G33" s="6"/>
      <c r="H33" s="18">
        <f>'obrtniška dela'!F78</f>
        <v>0</v>
      </c>
      <c r="I33" s="8"/>
      <c r="J33" s="8"/>
    </row>
    <row r="34" spans="1:10" ht="12.75">
      <c r="A34" s="3"/>
      <c r="B34" s="4"/>
      <c r="C34" s="4"/>
      <c r="D34" s="5"/>
      <c r="E34" s="7"/>
      <c r="F34" s="8"/>
      <c r="G34" s="8"/>
      <c r="H34" s="18"/>
      <c r="I34" s="8"/>
      <c r="J34" s="8"/>
    </row>
    <row r="35" spans="1:10" ht="12.75">
      <c r="A35" s="26" t="s">
        <v>24</v>
      </c>
      <c r="B35" s="27"/>
      <c r="C35" s="28"/>
      <c r="D35" s="29"/>
      <c r="E35" s="30"/>
      <c r="F35" s="31"/>
      <c r="G35" s="31"/>
      <c r="H35" s="32">
        <f>SUM(H29:H34)</f>
        <v>0</v>
      </c>
      <c r="I35" s="8"/>
      <c r="J35" s="8"/>
    </row>
    <row r="36" spans="1:10" ht="12.75">
      <c r="A36" s="33"/>
      <c r="B36" s="34"/>
      <c r="C36" s="29"/>
      <c r="D36" s="35"/>
      <c r="E36" s="30"/>
      <c r="F36" s="31"/>
      <c r="G36" s="31"/>
      <c r="H36" s="32"/>
      <c r="I36" s="8"/>
      <c r="J36" s="8"/>
    </row>
    <row r="37" spans="1:10" ht="12.75">
      <c r="A37" s="26" t="s">
        <v>25</v>
      </c>
      <c r="B37" s="34"/>
      <c r="C37" s="29"/>
      <c r="D37" s="35"/>
      <c r="E37" s="30"/>
      <c r="F37" s="31"/>
      <c r="G37" s="31"/>
      <c r="H37" s="32"/>
      <c r="I37" s="8"/>
      <c r="J37" s="8"/>
    </row>
    <row r="38" spans="1:10" ht="12.75">
      <c r="A38" s="26"/>
      <c r="B38" s="34"/>
      <c r="C38" s="29"/>
      <c r="D38" s="35"/>
      <c r="E38" s="30"/>
      <c r="F38" s="31"/>
      <c r="G38" s="31"/>
      <c r="H38" s="32"/>
      <c r="I38" s="8"/>
      <c r="J38" s="8"/>
    </row>
    <row r="39" spans="1:10" ht="12.75">
      <c r="A39" s="26" t="s">
        <v>26</v>
      </c>
      <c r="B39" s="34"/>
      <c r="C39" s="29"/>
      <c r="D39" s="35"/>
      <c r="E39" s="30"/>
      <c r="F39" s="31"/>
      <c r="G39" s="31"/>
      <c r="H39" s="32"/>
      <c r="I39" s="8"/>
      <c r="J39" s="8"/>
    </row>
    <row r="40" spans="1:10" ht="12.75">
      <c r="A40" s="33"/>
      <c r="B40" s="34"/>
      <c r="C40" s="29"/>
      <c r="D40" s="35"/>
      <c r="E40" s="30"/>
      <c r="F40" s="31"/>
      <c r="G40" s="31"/>
      <c r="H40" s="32"/>
      <c r="I40" s="8"/>
      <c r="J40" s="8"/>
    </row>
    <row r="41" spans="1:10" ht="12.75">
      <c r="A41" s="26" t="s">
        <v>27</v>
      </c>
      <c r="B41" s="26"/>
      <c r="C41" s="29"/>
      <c r="D41" s="35"/>
      <c r="E41" s="30"/>
      <c r="F41" s="31"/>
      <c r="G41" s="31"/>
      <c r="H41" s="32">
        <f>H39+H37+H35+H25</f>
        <v>0</v>
      </c>
      <c r="I41" s="8"/>
      <c r="J41" s="8"/>
    </row>
    <row r="42" spans="1:10" ht="12.75">
      <c r="A42" s="26"/>
      <c r="B42" s="34"/>
      <c r="C42" s="29"/>
      <c r="D42" s="35"/>
      <c r="E42" s="30"/>
      <c r="F42" s="31"/>
      <c r="G42" s="31"/>
      <c r="H42" s="36"/>
      <c r="I42" s="8"/>
      <c r="J42" s="8"/>
    </row>
    <row r="43" spans="1:10" ht="12.75">
      <c r="A43" s="26" t="s">
        <v>28</v>
      </c>
      <c r="B43" s="27"/>
      <c r="C43" s="29"/>
      <c r="D43" s="35"/>
      <c r="E43" s="30"/>
      <c r="F43" s="31"/>
      <c r="G43" s="31"/>
      <c r="H43" s="32">
        <f>H41*0.15</f>
        <v>0</v>
      </c>
      <c r="I43" s="8"/>
      <c r="J43" s="8"/>
    </row>
    <row r="44" spans="1:10" ht="12.75">
      <c r="A44" s="26"/>
      <c r="B44" s="34"/>
      <c r="C44" s="29"/>
      <c r="D44" s="35"/>
      <c r="E44" s="30"/>
      <c r="F44" s="31"/>
      <c r="G44" s="31"/>
      <c r="H44" s="36"/>
      <c r="I44" s="8"/>
      <c r="J44" s="8"/>
    </row>
    <row r="45" spans="1:10" ht="12.75">
      <c r="A45" s="26" t="s">
        <v>29</v>
      </c>
      <c r="B45" s="34"/>
      <c r="C45" s="29"/>
      <c r="D45" s="35"/>
      <c r="E45" s="30"/>
      <c r="F45" s="31"/>
      <c r="G45" s="31"/>
      <c r="H45" s="36">
        <f>H41+H43</f>
        <v>0</v>
      </c>
      <c r="I45" s="8"/>
      <c r="J45" s="8"/>
    </row>
    <row r="46" spans="1:10" ht="12.75">
      <c r="A46" s="26"/>
      <c r="B46" s="34"/>
      <c r="C46" s="29"/>
      <c r="D46" s="35"/>
      <c r="E46" s="30"/>
      <c r="F46" s="31"/>
      <c r="G46" s="31"/>
      <c r="H46" s="36"/>
      <c r="I46" s="8"/>
      <c r="J46" s="8"/>
    </row>
    <row r="47" spans="1:10" ht="12.75">
      <c r="A47" s="34" t="s">
        <v>30</v>
      </c>
      <c r="B47" s="27"/>
      <c r="C47" s="29"/>
      <c r="D47" s="35"/>
      <c r="E47" s="30"/>
      <c r="F47" s="31"/>
      <c r="G47" s="31"/>
      <c r="H47" s="36">
        <f>H45*0.22</f>
        <v>0</v>
      </c>
      <c r="I47" s="8"/>
      <c r="J47" s="8"/>
    </row>
    <row r="48" spans="1:10" ht="12.75">
      <c r="A48" s="33"/>
      <c r="B48" s="37"/>
      <c r="C48" s="28"/>
      <c r="D48" s="29"/>
      <c r="E48" s="30"/>
      <c r="F48" s="31"/>
      <c r="G48" s="31"/>
      <c r="H48" s="31"/>
      <c r="I48" s="17"/>
      <c r="J48" s="17"/>
    </row>
    <row r="49" spans="1:10" ht="12.75">
      <c r="A49" s="26" t="s">
        <v>31</v>
      </c>
      <c r="B49" s="27"/>
      <c r="C49" s="27"/>
      <c r="D49" s="38"/>
      <c r="E49" s="39"/>
      <c r="F49" s="40"/>
      <c r="G49" s="40"/>
      <c r="H49" s="36">
        <f>H41+H47</f>
        <v>0</v>
      </c>
      <c r="I49" s="17"/>
      <c r="J49" s="17"/>
    </row>
    <row r="50" spans="1:10" ht="12.75">
      <c r="A50" s="41"/>
      <c r="B50" s="42"/>
      <c r="C50" s="43"/>
      <c r="D50" s="44"/>
      <c r="E50" s="3"/>
      <c r="F50" s="6"/>
      <c r="G50" s="6"/>
      <c r="H50" s="6"/>
      <c r="I50" s="17"/>
      <c r="J50" s="17"/>
    </row>
    <row r="51" spans="1:10" ht="12.75">
      <c r="A51" s="7"/>
      <c r="B51" s="5"/>
      <c r="C51" s="15"/>
      <c r="D51" s="5"/>
      <c r="E51" s="7"/>
      <c r="F51" s="8"/>
      <c r="G51" s="8"/>
      <c r="H51" s="45"/>
      <c r="I51" s="8"/>
      <c r="J51" s="8"/>
    </row>
    <row r="52" spans="1:10" ht="12.75">
      <c r="A52" s="3"/>
      <c r="B52" s="5"/>
      <c r="C52" s="15"/>
      <c r="D52" s="5"/>
      <c r="E52" s="7"/>
      <c r="F52" s="8"/>
      <c r="G52" s="8"/>
      <c r="H52" s="45"/>
      <c r="I52" s="8"/>
      <c r="J52" s="8"/>
    </row>
    <row r="53" spans="1:10" ht="12.75">
      <c r="A53" s="3"/>
      <c r="B53" s="4"/>
      <c r="C53" s="4"/>
      <c r="D53" s="4"/>
      <c r="E53" s="4"/>
      <c r="F53" s="4"/>
      <c r="G53" s="4"/>
      <c r="H53" s="45"/>
      <c r="I53" s="4"/>
      <c r="J53" s="4"/>
    </row>
    <row r="54" spans="1:9" ht="12.75">
      <c r="A54" s="7"/>
      <c r="B54" s="4"/>
      <c r="C54" s="4"/>
      <c r="D54" s="4"/>
      <c r="E54" s="4"/>
      <c r="F54" s="4"/>
      <c r="G54" s="4"/>
      <c r="H54" s="45"/>
      <c r="I54" s="4"/>
    </row>
  </sheetData>
  <sheetProtection selectLockedCells="1" selectUnlockedCells="1"/>
  <printOptions/>
  <pageMargins left="1.5208333333333333" right="0.7" top="0.75" bottom="0.75" header="0.3" footer="0.5118055555555555"/>
  <pageSetup horizontalDpi="600" verticalDpi="600" orientation="portrait" paperSize="9" r:id="rId1"/>
  <headerFooter alignWithMargins="0">
    <oddHeader>&amp;Rmarec 2019</oddHeader>
  </headerFooter>
</worksheet>
</file>

<file path=xl/worksheets/sheet2.xml><?xml version="1.0" encoding="utf-8"?>
<worksheet xmlns="http://schemas.openxmlformats.org/spreadsheetml/2006/main" xmlns:r="http://schemas.openxmlformats.org/officeDocument/2006/relationships">
  <dimension ref="B2:B56"/>
  <sheetViews>
    <sheetView view="pageBreakPreview" zoomScaleSheetLayoutView="100" zoomScalePageLayoutView="0" workbookViewId="0" topLeftCell="A1">
      <selection activeCell="A1" sqref="A1"/>
    </sheetView>
  </sheetViews>
  <sheetFormatPr defaultColWidth="8.57421875" defaultRowHeight="12.75"/>
  <cols>
    <col min="1" max="1" width="8.57421875" style="0" customWidth="1"/>
    <col min="2" max="2" width="72.00390625" style="0" customWidth="1"/>
  </cols>
  <sheetData>
    <row r="2" ht="12.75">
      <c r="B2" s="46" t="s">
        <v>32</v>
      </c>
    </row>
    <row r="3" ht="12.75">
      <c r="B3" s="47"/>
    </row>
    <row r="4" ht="12.75">
      <c r="B4" s="48" t="s">
        <v>33</v>
      </c>
    </row>
    <row r="5" ht="12.75">
      <c r="B5" s="48"/>
    </row>
    <row r="6" ht="25.5">
      <c r="B6" s="49" t="s">
        <v>34</v>
      </c>
    </row>
    <row r="7" ht="12.75">
      <c r="B7" s="48"/>
    </row>
    <row r="8" ht="12.75">
      <c r="B8" s="50" t="s">
        <v>35</v>
      </c>
    </row>
    <row r="9" ht="12.75">
      <c r="B9" s="50"/>
    </row>
    <row r="10" ht="25.5">
      <c r="B10" s="50" t="s">
        <v>36</v>
      </c>
    </row>
    <row r="11" ht="12.75">
      <c r="B11" s="50"/>
    </row>
    <row r="12" ht="12.75">
      <c r="B12" s="50"/>
    </row>
    <row r="13" ht="12.75">
      <c r="B13" s="50"/>
    </row>
    <row r="14" ht="12.75">
      <c r="B14" s="50"/>
    </row>
    <row r="15" ht="12.75">
      <c r="B15" s="50"/>
    </row>
    <row r="16" ht="38.25">
      <c r="B16" s="50" t="s">
        <v>37</v>
      </c>
    </row>
    <row r="17" ht="12.75">
      <c r="B17" s="50"/>
    </row>
    <row r="18" ht="38.25">
      <c r="B18" s="50" t="s">
        <v>38</v>
      </c>
    </row>
    <row r="19" ht="12.75">
      <c r="B19" s="50"/>
    </row>
    <row r="20" ht="25.5">
      <c r="B20" s="50" t="s">
        <v>39</v>
      </c>
    </row>
    <row r="21" ht="12.75">
      <c r="B21" s="50"/>
    </row>
    <row r="22" ht="25.5">
      <c r="B22" s="50" t="s">
        <v>40</v>
      </c>
    </row>
    <row r="23" ht="25.5">
      <c r="B23" s="50" t="s">
        <v>41</v>
      </c>
    </row>
    <row r="24" ht="63.75">
      <c r="B24" s="50" t="s">
        <v>42</v>
      </c>
    </row>
    <row r="26" ht="25.5">
      <c r="B26" s="50" t="s">
        <v>43</v>
      </c>
    </row>
    <row r="27" ht="25.5">
      <c r="B27" s="50" t="s">
        <v>44</v>
      </c>
    </row>
    <row r="28" ht="12.75">
      <c r="B28" s="50"/>
    </row>
    <row r="29" ht="12.75">
      <c r="B29" s="49" t="s">
        <v>45</v>
      </c>
    </row>
    <row r="30" ht="12.75">
      <c r="B30" s="51" t="s">
        <v>46</v>
      </c>
    </row>
    <row r="31" ht="12.75">
      <c r="B31" s="50" t="s">
        <v>47</v>
      </c>
    </row>
    <row r="32" ht="12.75">
      <c r="B32" s="50" t="s">
        <v>48</v>
      </c>
    </row>
    <row r="33" ht="12.75">
      <c r="B33" s="50" t="s">
        <v>49</v>
      </c>
    </row>
    <row r="34" ht="12.75">
      <c r="B34" s="50" t="s">
        <v>50</v>
      </c>
    </row>
    <row r="35" ht="12.75">
      <c r="B35" s="50" t="s">
        <v>51</v>
      </c>
    </row>
    <row r="36" ht="12.75">
      <c r="B36" s="50" t="s">
        <v>52</v>
      </c>
    </row>
    <row r="37" ht="12.75">
      <c r="B37" s="50" t="s">
        <v>53</v>
      </c>
    </row>
    <row r="38" ht="12.75">
      <c r="B38" s="50" t="s">
        <v>54</v>
      </c>
    </row>
    <row r="39" ht="12.75">
      <c r="B39" s="50" t="s">
        <v>55</v>
      </c>
    </row>
    <row r="40" ht="12.75">
      <c r="B40" s="50" t="s">
        <v>56</v>
      </c>
    </row>
    <row r="41" ht="12.75">
      <c r="B41" s="50" t="s">
        <v>57</v>
      </c>
    </row>
    <row r="42" ht="12.75">
      <c r="B42" s="50" t="s">
        <v>58</v>
      </c>
    </row>
    <row r="43" ht="12.75">
      <c r="B43" s="51" t="s">
        <v>59</v>
      </c>
    </row>
    <row r="44" ht="12.75">
      <c r="B44" s="50" t="s">
        <v>60</v>
      </c>
    </row>
    <row r="45" ht="12.75">
      <c r="B45" s="50" t="s">
        <v>61</v>
      </c>
    </row>
    <row r="46" ht="12.75">
      <c r="B46" s="50" t="s">
        <v>62</v>
      </c>
    </row>
    <row r="47" ht="12.75">
      <c r="B47" s="50" t="s">
        <v>63</v>
      </c>
    </row>
    <row r="48" ht="12.75">
      <c r="B48" s="50" t="s">
        <v>64</v>
      </c>
    </row>
    <row r="49" ht="25.5">
      <c r="B49" s="50" t="s">
        <v>65</v>
      </c>
    </row>
    <row r="50" ht="12.75">
      <c r="B50" s="52" t="s">
        <v>66</v>
      </c>
    </row>
    <row r="51" ht="12.75">
      <c r="B51" s="52"/>
    </row>
    <row r="52" ht="12.75">
      <c r="B52" s="50" t="s">
        <v>67</v>
      </c>
    </row>
    <row r="53" ht="12.75">
      <c r="B53" s="50" t="s">
        <v>68</v>
      </c>
    </row>
    <row r="54" ht="12.75">
      <c r="B54" s="50" t="s">
        <v>69</v>
      </c>
    </row>
    <row r="55" ht="12.75">
      <c r="B55" s="50" t="s">
        <v>70</v>
      </c>
    </row>
    <row r="56" ht="12.75">
      <c r="B56" s="50" t="s">
        <v>71</v>
      </c>
    </row>
  </sheetData>
  <sheetProtection sheet="1"/>
  <printOptions/>
  <pageMargins left="1.2868055555555555" right="0.7" top="0.75" bottom="0.75" header="0.3" footer="0.5118055555555555"/>
  <pageSetup horizontalDpi="300" verticalDpi="300" orientation="portrait" paperSize="9" r:id="rId1"/>
  <headerFooter alignWithMargins="0">
    <oddHeader>&amp;LŽALE&amp;C rekonstrukcija obst. garaže (preboj v steni) z interno cesto&amp;Rmarec. 2019</oddHeader>
  </headerFooter>
  <rowBreaks count="1" manualBreakCount="1">
    <brk id="38" max="255" man="1"/>
  </rowBreaks>
</worksheet>
</file>

<file path=xl/worksheets/sheet3.xml><?xml version="1.0" encoding="utf-8"?>
<worksheet xmlns="http://schemas.openxmlformats.org/spreadsheetml/2006/main" xmlns:r="http://schemas.openxmlformats.org/officeDocument/2006/relationships">
  <dimension ref="A1:H218"/>
  <sheetViews>
    <sheetView view="pageBreakPreview" zoomScaleSheetLayoutView="100" zoomScalePageLayoutView="0" workbookViewId="0" topLeftCell="A121">
      <selection activeCell="I107" sqref="I107"/>
    </sheetView>
  </sheetViews>
  <sheetFormatPr defaultColWidth="10.8515625" defaultRowHeight="12.75"/>
  <cols>
    <col min="1" max="1" width="6.8515625" style="53" customWidth="1"/>
    <col min="2" max="2" width="36.28125" style="54" customWidth="1"/>
    <col min="3" max="3" width="4.57421875" style="55" customWidth="1"/>
    <col min="4" max="4" width="10.8515625" style="56" customWidth="1"/>
    <col min="5" max="5" width="9.8515625" style="57" customWidth="1"/>
    <col min="6" max="6" width="12.8515625" style="57" customWidth="1"/>
    <col min="7" max="7" width="8.8515625" style="58" customWidth="1"/>
    <col min="8" max="9" width="8.8515625" style="59" customWidth="1"/>
    <col min="10" max="10" width="4.57421875" style="59" customWidth="1"/>
    <col min="11" max="17" width="8.8515625" style="59" customWidth="1"/>
    <col min="18" max="200" width="8.8515625" style="58" customWidth="1"/>
    <col min="201" max="16384" width="10.8515625" style="58" customWidth="1"/>
  </cols>
  <sheetData>
    <row r="1" spans="1:6" ht="13.5">
      <c r="A1" s="60"/>
      <c r="B1" s="61"/>
      <c r="C1" s="62" t="s">
        <v>72</v>
      </c>
      <c r="D1" s="63"/>
      <c r="E1" s="64" t="s">
        <v>73</v>
      </c>
      <c r="F1" s="65"/>
    </row>
    <row r="2" spans="1:6" ht="13.5">
      <c r="A2" s="66" t="s">
        <v>74</v>
      </c>
      <c r="B2" s="67" t="s">
        <v>75</v>
      </c>
      <c r="C2" s="68" t="s">
        <v>76</v>
      </c>
      <c r="D2" s="69" t="s">
        <v>77</v>
      </c>
      <c r="E2" s="70" t="s">
        <v>78</v>
      </c>
      <c r="F2" s="71" t="s">
        <v>79</v>
      </c>
    </row>
    <row r="3" spans="1:6" ht="12.75">
      <c r="A3" s="72" t="s">
        <v>80</v>
      </c>
      <c r="B3" s="73" t="s">
        <v>81</v>
      </c>
      <c r="C3" s="74"/>
      <c r="D3" s="75"/>
      <c r="E3" s="76"/>
      <c r="F3" s="77"/>
    </row>
    <row r="4" spans="1:6" ht="12.75">
      <c r="A4" s="72"/>
      <c r="B4" s="78"/>
      <c r="C4" s="79"/>
      <c r="D4" s="75"/>
      <c r="E4" s="76"/>
      <c r="F4" s="80"/>
    </row>
    <row r="5" spans="1:6" ht="12.75">
      <c r="A5" s="72" t="s">
        <v>7</v>
      </c>
      <c r="B5" s="78" t="s">
        <v>8</v>
      </c>
      <c r="C5" s="79"/>
      <c r="D5" s="75"/>
      <c r="E5" s="76"/>
      <c r="F5" s="80"/>
    </row>
    <row r="6" spans="1:6" ht="12.75">
      <c r="A6" s="81"/>
      <c r="B6" s="82"/>
      <c r="C6" s="83"/>
      <c r="D6" s="84"/>
      <c r="E6" s="76"/>
      <c r="F6" s="80"/>
    </row>
    <row r="7" spans="1:6" ht="38.25">
      <c r="A7" s="81" t="s">
        <v>7</v>
      </c>
      <c r="B7" s="82" t="s">
        <v>82</v>
      </c>
      <c r="C7" s="83"/>
      <c r="D7" s="84"/>
      <c r="E7" s="76"/>
      <c r="F7" s="80"/>
    </row>
    <row r="8" spans="1:6" ht="12.75">
      <c r="A8" s="81"/>
      <c r="B8" s="82" t="s">
        <v>83</v>
      </c>
      <c r="C8" s="83" t="s">
        <v>84</v>
      </c>
      <c r="D8" s="84">
        <v>1</v>
      </c>
      <c r="E8" s="85"/>
      <c r="F8" s="80">
        <f>D8*E8</f>
        <v>0</v>
      </c>
    </row>
    <row r="9" spans="1:6" ht="25.5">
      <c r="A9" s="81"/>
      <c r="B9" s="82" t="s">
        <v>85</v>
      </c>
      <c r="C9" s="83"/>
      <c r="D9" s="84"/>
      <c r="E9" s="76"/>
      <c r="F9" s="80"/>
    </row>
    <row r="10" spans="1:6" ht="12.75">
      <c r="A10" s="81"/>
      <c r="B10" s="82" t="s">
        <v>86</v>
      </c>
      <c r="C10" s="83"/>
      <c r="D10" s="84"/>
      <c r="E10" s="76"/>
      <c r="F10" s="80"/>
    </row>
    <row r="11" spans="1:6" ht="12.75">
      <c r="A11" s="81"/>
      <c r="B11" s="82"/>
      <c r="C11" s="83"/>
      <c r="D11" s="84"/>
      <c r="E11" s="76"/>
      <c r="F11" s="80"/>
    </row>
    <row r="12" spans="1:6" ht="12.75">
      <c r="A12" s="86"/>
      <c r="B12" s="87" t="s">
        <v>87</v>
      </c>
      <c r="C12" s="88"/>
      <c r="D12" s="89"/>
      <c r="E12" s="90"/>
      <c r="F12" s="91">
        <f>SUM(F6:F11)</f>
        <v>0</v>
      </c>
    </row>
    <row r="13" spans="1:6" ht="12.75">
      <c r="A13" s="81"/>
      <c r="B13" s="82"/>
      <c r="C13" s="83"/>
      <c r="D13" s="84"/>
      <c r="E13" s="76"/>
      <c r="F13" s="80"/>
    </row>
    <row r="14" spans="1:6" ht="12.75">
      <c r="A14" s="72" t="s">
        <v>9</v>
      </c>
      <c r="B14" s="78" t="s">
        <v>10</v>
      </c>
      <c r="C14" s="83"/>
      <c r="D14" s="84"/>
      <c r="E14" s="76"/>
      <c r="F14" s="80"/>
    </row>
    <row r="15" spans="1:6" ht="12.75">
      <c r="A15" s="81"/>
      <c r="B15" s="82"/>
      <c r="C15" s="83"/>
      <c r="D15" s="84"/>
      <c r="E15" s="76"/>
      <c r="F15" s="80"/>
    </row>
    <row r="16" spans="1:6" ht="38.25">
      <c r="A16" s="81" t="s">
        <v>7</v>
      </c>
      <c r="B16" s="82" t="s">
        <v>88</v>
      </c>
      <c r="C16" s="83"/>
      <c r="D16" s="84"/>
      <c r="E16" s="76"/>
      <c r="F16" s="80"/>
    </row>
    <row r="17" spans="1:6" ht="12.75">
      <c r="A17" s="81"/>
      <c r="B17" s="82" t="s">
        <v>89</v>
      </c>
      <c r="C17" s="83"/>
      <c r="D17" s="84"/>
      <c r="E17" s="76"/>
      <c r="F17" s="80"/>
    </row>
    <row r="18" spans="1:6" ht="38.25">
      <c r="A18" s="81"/>
      <c r="B18" s="82" t="s">
        <v>90</v>
      </c>
      <c r="C18" s="83"/>
      <c r="D18" s="84"/>
      <c r="E18" s="76"/>
      <c r="F18" s="80"/>
    </row>
    <row r="19" spans="1:6" ht="12.75">
      <c r="A19" s="81"/>
      <c r="B19" s="82" t="s">
        <v>91</v>
      </c>
      <c r="C19" s="83"/>
      <c r="D19" s="84"/>
      <c r="E19" s="76"/>
      <c r="F19" s="80"/>
    </row>
    <row r="20" spans="1:6" ht="12.75">
      <c r="A20" s="81"/>
      <c r="B20" s="82" t="s">
        <v>92</v>
      </c>
      <c r="C20" s="83" t="s">
        <v>93</v>
      </c>
      <c r="D20" s="84">
        <v>90</v>
      </c>
      <c r="E20" s="92"/>
      <c r="F20" s="80">
        <f>D20*E20</f>
        <v>0</v>
      </c>
    </row>
    <row r="21" spans="1:6" ht="12.75">
      <c r="A21" s="81"/>
      <c r="B21" s="82"/>
      <c r="C21" s="83"/>
      <c r="D21" s="84"/>
      <c r="E21" s="76"/>
      <c r="F21" s="80"/>
    </row>
    <row r="22" spans="1:6" ht="12.75">
      <c r="A22" s="81" t="s">
        <v>94</v>
      </c>
      <c r="B22" s="82" t="s">
        <v>95</v>
      </c>
      <c r="C22" s="83"/>
      <c r="D22" s="84"/>
      <c r="E22" s="76"/>
      <c r="F22" s="80"/>
    </row>
    <row r="23" spans="1:6" ht="12.75">
      <c r="A23" s="81"/>
      <c r="B23" s="82" t="s">
        <v>96</v>
      </c>
      <c r="C23" s="83"/>
      <c r="D23" s="84"/>
      <c r="E23" s="76"/>
      <c r="F23" s="80"/>
    </row>
    <row r="24" spans="1:6" ht="25.5">
      <c r="A24" s="81"/>
      <c r="B24" s="82" t="s">
        <v>97</v>
      </c>
      <c r="C24" s="83"/>
      <c r="D24" s="84"/>
      <c r="E24" s="76"/>
      <c r="F24" s="80"/>
    </row>
    <row r="25" spans="1:6" ht="12.75">
      <c r="A25" s="81"/>
      <c r="B25" s="82" t="s">
        <v>92</v>
      </c>
      <c r="C25" s="83" t="s">
        <v>93</v>
      </c>
      <c r="D25" s="84">
        <v>90</v>
      </c>
      <c r="E25" s="92"/>
      <c r="F25" s="80">
        <f>D25*E25</f>
        <v>0</v>
      </c>
    </row>
    <row r="26" spans="1:6" ht="12.75">
      <c r="A26" s="81"/>
      <c r="B26" s="82"/>
      <c r="C26" s="83"/>
      <c r="D26" s="84"/>
      <c r="E26" s="76"/>
      <c r="F26" s="80"/>
    </row>
    <row r="27" spans="1:6" ht="25.5">
      <c r="A27" s="81" t="s">
        <v>9</v>
      </c>
      <c r="B27" s="82" t="s">
        <v>98</v>
      </c>
      <c r="C27" s="83"/>
      <c r="D27" s="84"/>
      <c r="E27" s="76"/>
      <c r="F27" s="80"/>
    </row>
    <row r="28" spans="1:6" ht="38.25">
      <c r="A28" s="81"/>
      <c r="B28" s="82" t="s">
        <v>99</v>
      </c>
      <c r="C28" s="83"/>
      <c r="D28" s="84"/>
      <c r="E28" s="76"/>
      <c r="F28" s="80"/>
    </row>
    <row r="29" spans="1:6" ht="25.5">
      <c r="A29" s="81"/>
      <c r="B29" s="82" t="s">
        <v>100</v>
      </c>
      <c r="C29" s="83" t="s">
        <v>101</v>
      </c>
      <c r="D29" s="84">
        <v>800</v>
      </c>
      <c r="E29" s="92"/>
      <c r="F29" s="80">
        <f>D29*E29</f>
        <v>0</v>
      </c>
    </row>
    <row r="30" spans="1:6" ht="12.75">
      <c r="A30" s="81"/>
      <c r="B30" s="82"/>
      <c r="C30" s="83"/>
      <c r="D30" s="84"/>
      <c r="E30" s="76"/>
      <c r="F30" s="80"/>
    </row>
    <row r="31" spans="1:6" ht="25.5">
      <c r="A31" s="81" t="s">
        <v>11</v>
      </c>
      <c r="B31" s="82" t="s">
        <v>102</v>
      </c>
      <c r="C31" s="83"/>
      <c r="D31" s="84"/>
      <c r="E31" s="76"/>
      <c r="F31" s="80"/>
    </row>
    <row r="32" spans="1:6" ht="12.75">
      <c r="A32" s="81"/>
      <c r="B32" s="82" t="s">
        <v>103</v>
      </c>
      <c r="C32" s="83" t="s">
        <v>101</v>
      </c>
      <c r="D32" s="84">
        <v>410</v>
      </c>
      <c r="E32" s="92"/>
      <c r="F32" s="80">
        <f>D32*E32</f>
        <v>0</v>
      </c>
    </row>
    <row r="33" spans="1:6" ht="12.75">
      <c r="A33" s="81"/>
      <c r="B33" s="82"/>
      <c r="C33" s="83"/>
      <c r="D33" s="84"/>
      <c r="E33" s="76"/>
      <c r="F33" s="80"/>
    </row>
    <row r="34" spans="1:6" ht="38.25">
      <c r="A34" s="81" t="s">
        <v>13</v>
      </c>
      <c r="B34" s="82" t="s">
        <v>104</v>
      </c>
      <c r="C34" s="83" t="s">
        <v>101</v>
      </c>
      <c r="D34" s="84">
        <v>390</v>
      </c>
      <c r="E34" s="92"/>
      <c r="F34" s="80">
        <f>D34*E34</f>
        <v>0</v>
      </c>
    </row>
    <row r="35" spans="1:6" ht="12.75">
      <c r="A35" s="81"/>
      <c r="B35" s="82"/>
      <c r="C35" s="83"/>
      <c r="D35" s="84"/>
      <c r="E35" s="76"/>
      <c r="F35" s="80"/>
    </row>
    <row r="36" spans="1:6" ht="38.25">
      <c r="A36" s="81" t="s">
        <v>15</v>
      </c>
      <c r="B36" s="93" t="s">
        <v>105</v>
      </c>
      <c r="C36" s="83"/>
      <c r="D36" s="84"/>
      <c r="E36" s="76"/>
      <c r="F36" s="80"/>
    </row>
    <row r="37" spans="1:6" ht="25.5">
      <c r="A37" s="81"/>
      <c r="B37" s="93" t="s">
        <v>106</v>
      </c>
      <c r="C37" s="83"/>
      <c r="D37" s="84"/>
      <c r="E37" s="76"/>
      <c r="F37" s="80"/>
    </row>
    <row r="38" spans="1:6" ht="51">
      <c r="A38" s="81"/>
      <c r="B38" s="93" t="s">
        <v>107</v>
      </c>
      <c r="C38" s="83"/>
      <c r="D38" s="84"/>
      <c r="E38" s="76"/>
      <c r="F38" s="80"/>
    </row>
    <row r="39" spans="1:6" ht="12.75">
      <c r="A39" s="81"/>
      <c r="B39" s="93" t="s">
        <v>108</v>
      </c>
      <c r="C39" s="83" t="s">
        <v>101</v>
      </c>
      <c r="D39" s="84">
        <v>110</v>
      </c>
      <c r="E39" s="92"/>
      <c r="F39" s="80">
        <f>D39*E39</f>
        <v>0</v>
      </c>
    </row>
    <row r="40" spans="1:6" ht="12.75">
      <c r="A40" s="81"/>
      <c r="B40" s="93"/>
      <c r="C40" s="83"/>
      <c r="D40" s="84"/>
      <c r="E40" s="76"/>
      <c r="F40" s="80"/>
    </row>
    <row r="41" spans="1:6" ht="38.25">
      <c r="A41" s="81" t="s">
        <v>17</v>
      </c>
      <c r="B41" s="93" t="s">
        <v>109</v>
      </c>
      <c r="C41" s="83"/>
      <c r="D41" s="84"/>
      <c r="E41" s="76"/>
      <c r="F41" s="80"/>
    </row>
    <row r="42" spans="1:6" ht="12.75">
      <c r="A42" s="81"/>
      <c r="B42" s="94" t="s">
        <v>110</v>
      </c>
      <c r="C42" s="83"/>
      <c r="D42" s="84"/>
      <c r="E42" s="76"/>
      <c r="F42" s="80"/>
    </row>
    <row r="43" spans="1:6" ht="12.75">
      <c r="A43" s="81"/>
      <c r="B43" s="93" t="s">
        <v>111</v>
      </c>
      <c r="C43" s="83"/>
      <c r="D43" s="84"/>
      <c r="E43" s="76"/>
      <c r="F43" s="80"/>
    </row>
    <row r="44" spans="1:6" ht="12.75">
      <c r="A44" s="81"/>
      <c r="B44" s="93" t="s">
        <v>112</v>
      </c>
      <c r="C44" s="83"/>
      <c r="D44" s="84"/>
      <c r="E44" s="76"/>
      <c r="F44" s="80"/>
    </row>
    <row r="45" spans="1:6" ht="12.75">
      <c r="A45" s="81"/>
      <c r="B45" s="82" t="s">
        <v>113</v>
      </c>
      <c r="C45" s="83" t="s">
        <v>101</v>
      </c>
      <c r="D45" s="84">
        <v>500</v>
      </c>
      <c r="E45" s="92"/>
      <c r="F45" s="80">
        <f>D45*E45</f>
        <v>0</v>
      </c>
    </row>
    <row r="46" spans="1:6" ht="12.75">
      <c r="A46" s="81"/>
      <c r="B46" s="78"/>
      <c r="C46" s="83"/>
      <c r="D46" s="84"/>
      <c r="E46" s="76"/>
      <c r="F46" s="80"/>
    </row>
    <row r="47" spans="1:6" ht="25.5">
      <c r="A47" s="81" t="s">
        <v>114</v>
      </c>
      <c r="B47" s="95" t="s">
        <v>115</v>
      </c>
      <c r="C47" s="83" t="s">
        <v>101</v>
      </c>
      <c r="D47" s="84">
        <v>35</v>
      </c>
      <c r="E47" s="92"/>
      <c r="F47" s="80">
        <f>D47*E47</f>
        <v>0</v>
      </c>
    </row>
    <row r="48" spans="1:6" ht="12.75">
      <c r="A48" s="81"/>
      <c r="B48" s="82"/>
      <c r="C48" s="83"/>
      <c r="D48" s="84"/>
      <c r="E48" s="76"/>
      <c r="F48" s="80"/>
    </row>
    <row r="49" spans="1:6" ht="76.5">
      <c r="A49" s="81" t="s">
        <v>116</v>
      </c>
      <c r="B49" s="82" t="s">
        <v>117</v>
      </c>
      <c r="C49" s="96" t="s">
        <v>93</v>
      </c>
      <c r="D49" s="84">
        <v>76</v>
      </c>
      <c r="E49" s="92"/>
      <c r="F49" s="80">
        <f>D49*E49</f>
        <v>0</v>
      </c>
    </row>
    <row r="50" spans="1:6" ht="12.75">
      <c r="A50" s="81"/>
      <c r="B50" s="82"/>
      <c r="C50" s="96"/>
      <c r="D50" s="84"/>
      <c r="E50" s="76"/>
      <c r="F50" s="80"/>
    </row>
    <row r="51" spans="1:6" ht="76.5">
      <c r="A51" s="81" t="s">
        <v>118</v>
      </c>
      <c r="B51" s="82" t="s">
        <v>119</v>
      </c>
      <c r="C51" s="96" t="s">
        <v>93</v>
      </c>
      <c r="D51" s="84">
        <v>220</v>
      </c>
      <c r="E51" s="92"/>
      <c r="F51" s="80">
        <f>D51*E51</f>
        <v>0</v>
      </c>
    </row>
    <row r="52" spans="1:6" ht="12.75">
      <c r="A52" s="81"/>
      <c r="B52" s="82"/>
      <c r="C52" s="96"/>
      <c r="D52" s="84"/>
      <c r="E52" s="76"/>
      <c r="F52" s="80"/>
    </row>
    <row r="53" spans="1:6" ht="25.5">
      <c r="A53" s="81" t="s">
        <v>120</v>
      </c>
      <c r="B53" s="82" t="s">
        <v>121</v>
      </c>
      <c r="C53" s="96" t="s">
        <v>101</v>
      </c>
      <c r="D53" s="84">
        <v>3</v>
      </c>
      <c r="E53" s="92"/>
      <c r="F53" s="80">
        <f>D53*E53</f>
        <v>0</v>
      </c>
    </row>
    <row r="54" spans="1:6" ht="12.75">
      <c r="A54" s="81"/>
      <c r="B54" s="82"/>
      <c r="C54" s="96"/>
      <c r="D54" s="84"/>
      <c r="E54" s="76"/>
      <c r="F54" s="80"/>
    </row>
    <row r="55" spans="1:6" ht="25.5">
      <c r="A55" s="81" t="s">
        <v>122</v>
      </c>
      <c r="B55" s="82" t="s">
        <v>123</v>
      </c>
      <c r="C55" s="96"/>
      <c r="D55" s="84"/>
      <c r="E55" s="76"/>
      <c r="F55" s="80"/>
    </row>
    <row r="56" spans="1:6" ht="12.75">
      <c r="A56" s="81"/>
      <c r="B56" s="82" t="s">
        <v>124</v>
      </c>
      <c r="C56" s="96" t="s">
        <v>93</v>
      </c>
      <c r="D56" s="84">
        <v>80</v>
      </c>
      <c r="E56" s="92"/>
      <c r="F56" s="80">
        <f>D56*E56</f>
        <v>0</v>
      </c>
    </row>
    <row r="57" spans="1:6" ht="12.75">
      <c r="A57" s="81"/>
      <c r="B57" s="82" t="s">
        <v>125</v>
      </c>
      <c r="C57" s="83" t="s">
        <v>93</v>
      </c>
      <c r="D57" s="84">
        <v>220</v>
      </c>
      <c r="E57" s="92"/>
      <c r="F57" s="80">
        <f>D57*E57</f>
        <v>0</v>
      </c>
    </row>
    <row r="58" spans="1:6" ht="12.75">
      <c r="A58" s="81"/>
      <c r="B58" s="82"/>
      <c r="C58" s="83"/>
      <c r="D58" s="84"/>
      <c r="E58" s="76"/>
      <c r="F58" s="80"/>
    </row>
    <row r="59" spans="1:6" ht="38.25">
      <c r="A59" s="81" t="s">
        <v>126</v>
      </c>
      <c r="B59" s="82" t="s">
        <v>127</v>
      </c>
      <c r="C59" s="83"/>
      <c r="D59" s="84"/>
      <c r="E59" s="76"/>
      <c r="F59" s="80"/>
    </row>
    <row r="60" spans="1:6" ht="12.75">
      <c r="A60" s="81"/>
      <c r="B60" s="82" t="s">
        <v>128</v>
      </c>
      <c r="C60" s="83" t="s">
        <v>84</v>
      </c>
      <c r="D60" s="84">
        <v>80</v>
      </c>
      <c r="E60" s="92"/>
      <c r="F60" s="80">
        <f>D60*E60</f>
        <v>0</v>
      </c>
    </row>
    <row r="61" spans="1:6" ht="12.75">
      <c r="A61" s="81"/>
      <c r="B61" s="82"/>
      <c r="C61" s="83"/>
      <c r="D61" s="84"/>
      <c r="E61" s="76"/>
      <c r="F61" s="80"/>
    </row>
    <row r="62" spans="1:6" ht="51">
      <c r="A62" s="81" t="s">
        <v>129</v>
      </c>
      <c r="B62" s="82" t="s">
        <v>130</v>
      </c>
      <c r="C62" s="83"/>
      <c r="D62" s="84"/>
      <c r="E62" s="76"/>
      <c r="F62" s="80"/>
    </row>
    <row r="63" spans="1:6" ht="12.75">
      <c r="A63" s="81"/>
      <c r="B63" s="82" t="s">
        <v>128</v>
      </c>
      <c r="C63" s="83" t="s">
        <v>84</v>
      </c>
      <c r="D63" s="84">
        <v>10</v>
      </c>
      <c r="E63" s="92"/>
      <c r="F63" s="80">
        <f>D63*E63</f>
        <v>0</v>
      </c>
    </row>
    <row r="64" spans="1:6" ht="12.75">
      <c r="A64" s="81"/>
      <c r="B64" s="82"/>
      <c r="C64" s="83"/>
      <c r="D64" s="84"/>
      <c r="E64" s="92"/>
      <c r="F64" s="80"/>
    </row>
    <row r="65" spans="1:6" ht="38.25">
      <c r="A65" s="81" t="s">
        <v>131</v>
      </c>
      <c r="B65" s="82" t="s">
        <v>132</v>
      </c>
      <c r="C65" s="83"/>
      <c r="D65" s="97">
        <v>0.05</v>
      </c>
      <c r="E65" s="92">
        <f>SUM(F16:F63)</f>
        <v>0</v>
      </c>
      <c r="F65" s="80">
        <f>E65*D65</f>
        <v>0</v>
      </c>
    </row>
    <row r="66" spans="1:6" ht="12.75">
      <c r="A66" s="81"/>
      <c r="B66" s="98"/>
      <c r="C66" s="83"/>
      <c r="D66" s="84"/>
      <c r="E66" s="76"/>
      <c r="F66" s="80"/>
    </row>
    <row r="67" spans="1:6" ht="12.75">
      <c r="A67" s="86"/>
      <c r="B67" s="99" t="s">
        <v>133</v>
      </c>
      <c r="C67" s="88"/>
      <c r="D67" s="89"/>
      <c r="E67" s="90"/>
      <c r="F67" s="91">
        <f>SUM(F15:F65)</f>
        <v>0</v>
      </c>
    </row>
    <row r="68" spans="1:6" ht="12.75">
      <c r="A68" s="81"/>
      <c r="B68" s="98"/>
      <c r="C68" s="83"/>
      <c r="D68" s="84"/>
      <c r="E68" s="76"/>
      <c r="F68" s="80"/>
    </row>
    <row r="69" spans="1:6" ht="12.75">
      <c r="A69" s="72" t="s">
        <v>11</v>
      </c>
      <c r="B69" s="100" t="s">
        <v>12</v>
      </c>
      <c r="C69" s="83"/>
      <c r="D69" s="84"/>
      <c r="E69" s="76"/>
      <c r="F69" s="80"/>
    </row>
    <row r="70" spans="1:6" ht="12.75">
      <c r="A70" s="81"/>
      <c r="B70" s="98" t="s">
        <v>134</v>
      </c>
      <c r="C70" s="83"/>
      <c r="D70" s="84"/>
      <c r="E70" s="76"/>
      <c r="F70" s="80"/>
    </row>
    <row r="71" spans="1:6" ht="38.25">
      <c r="A71" s="81"/>
      <c r="B71" s="101" t="s">
        <v>135</v>
      </c>
      <c r="C71" s="83"/>
      <c r="D71" s="84"/>
      <c r="E71" s="76"/>
      <c r="F71" s="80"/>
    </row>
    <row r="72" spans="1:6" ht="12.75">
      <c r="A72" s="72"/>
      <c r="B72" s="100"/>
      <c r="C72" s="83"/>
      <c r="D72" s="84"/>
      <c r="E72" s="76"/>
      <c r="F72" s="80"/>
    </row>
    <row r="73" spans="1:6" ht="38.25">
      <c r="A73" s="81" t="s">
        <v>7</v>
      </c>
      <c r="B73" s="98" t="s">
        <v>136</v>
      </c>
      <c r="C73" s="83"/>
      <c r="D73" s="84"/>
      <c r="E73" s="76"/>
      <c r="F73" s="80"/>
    </row>
    <row r="74" spans="1:6" ht="25.5">
      <c r="A74" s="81"/>
      <c r="B74" s="98" t="s">
        <v>137</v>
      </c>
      <c r="C74" s="83"/>
      <c r="D74" s="84"/>
      <c r="E74" s="76"/>
      <c r="F74" s="80"/>
    </row>
    <row r="75" spans="1:6" ht="12.75">
      <c r="A75" s="81"/>
      <c r="B75" s="98" t="s">
        <v>138</v>
      </c>
      <c r="C75" s="83"/>
      <c r="D75" s="84"/>
      <c r="E75" s="76"/>
      <c r="F75" s="80"/>
    </row>
    <row r="76" spans="1:6" ht="25.5">
      <c r="A76" s="81"/>
      <c r="B76" s="98" t="s">
        <v>139</v>
      </c>
      <c r="C76" s="83"/>
      <c r="D76" s="84"/>
      <c r="E76" s="76"/>
      <c r="F76" s="80"/>
    </row>
    <row r="77" spans="1:6" ht="12.75">
      <c r="A77" s="81"/>
      <c r="B77" s="98" t="s">
        <v>140</v>
      </c>
      <c r="C77" s="83"/>
      <c r="D77" s="84"/>
      <c r="E77" s="76"/>
      <c r="F77" s="80"/>
    </row>
    <row r="78" spans="1:6" ht="12.75">
      <c r="A78" s="81"/>
      <c r="B78" s="98" t="s">
        <v>141</v>
      </c>
      <c r="C78" s="83" t="s">
        <v>93</v>
      </c>
      <c r="D78" s="84">
        <v>5</v>
      </c>
      <c r="E78" s="92"/>
      <c r="F78" s="80">
        <f>D78*E78</f>
        <v>0</v>
      </c>
    </row>
    <row r="79" spans="1:6" ht="12.75">
      <c r="A79" s="81"/>
      <c r="B79" s="98"/>
      <c r="C79" s="83"/>
      <c r="D79" s="84"/>
      <c r="E79" s="92"/>
      <c r="F79" s="80"/>
    </row>
    <row r="80" spans="1:7" ht="38.25">
      <c r="A80" s="81" t="s">
        <v>9</v>
      </c>
      <c r="B80" s="98" t="s">
        <v>142</v>
      </c>
      <c r="C80" s="83"/>
      <c r="D80" s="84"/>
      <c r="E80" s="92"/>
      <c r="F80" s="80"/>
      <c r="G80" s="102"/>
    </row>
    <row r="81" spans="1:7" ht="14.25">
      <c r="A81" s="81"/>
      <c r="B81" s="98" t="s">
        <v>143</v>
      </c>
      <c r="C81" s="83" t="s">
        <v>93</v>
      </c>
      <c r="D81" s="84">
        <v>10</v>
      </c>
      <c r="E81" s="92"/>
      <c r="F81" s="80">
        <f>D81*E81</f>
        <v>0</v>
      </c>
      <c r="G81" s="102"/>
    </row>
    <row r="82" spans="1:7" ht="14.25">
      <c r="A82" s="81"/>
      <c r="B82" s="98" t="s">
        <v>144</v>
      </c>
      <c r="C82" s="83" t="s">
        <v>101</v>
      </c>
      <c r="D82" s="84">
        <v>15</v>
      </c>
      <c r="E82" s="92"/>
      <c r="F82" s="80">
        <f>D82*E82</f>
        <v>0</v>
      </c>
      <c r="G82" s="102"/>
    </row>
    <row r="83" spans="1:6" ht="12.75">
      <c r="A83" s="81"/>
      <c r="B83" s="98"/>
      <c r="C83" s="83"/>
      <c r="D83" s="84"/>
      <c r="E83" s="92"/>
      <c r="F83" s="80"/>
    </row>
    <row r="84" spans="1:6" ht="38.25">
      <c r="A84" s="81" t="s">
        <v>11</v>
      </c>
      <c r="B84" s="82" t="s">
        <v>132</v>
      </c>
      <c r="C84" s="83"/>
      <c r="D84" s="97">
        <v>0.05</v>
      </c>
      <c r="E84" s="92">
        <f>SUM(F70:F82)</f>
        <v>0</v>
      </c>
      <c r="F84" s="80">
        <f>E84*D84</f>
        <v>0</v>
      </c>
    </row>
    <row r="85" spans="1:6" ht="12.75">
      <c r="A85" s="81"/>
      <c r="B85" s="98"/>
      <c r="C85" s="83"/>
      <c r="D85" s="84"/>
      <c r="E85" s="76"/>
      <c r="F85" s="80"/>
    </row>
    <row r="86" spans="1:6" ht="12.75">
      <c r="A86" s="86"/>
      <c r="B86" s="99" t="s">
        <v>145</v>
      </c>
      <c r="C86" s="88"/>
      <c r="D86" s="89"/>
      <c r="E86" s="90"/>
      <c r="F86" s="91">
        <f>SUM(F69:F85)</f>
        <v>0</v>
      </c>
    </row>
    <row r="87" spans="1:6" ht="12.75">
      <c r="A87" s="81"/>
      <c r="B87" s="98"/>
      <c r="C87" s="83"/>
      <c r="D87" s="84"/>
      <c r="E87" s="76"/>
      <c r="F87" s="80"/>
    </row>
    <row r="88" spans="1:6" ht="12.75">
      <c r="A88" s="72" t="s">
        <v>13</v>
      </c>
      <c r="B88" s="100" t="s">
        <v>146</v>
      </c>
      <c r="C88" s="83"/>
      <c r="D88" s="84"/>
      <c r="E88" s="76"/>
      <c r="F88" s="80"/>
    </row>
    <row r="89" spans="1:6" ht="12.75">
      <c r="A89" s="81"/>
      <c r="B89" s="98"/>
      <c r="C89" s="83"/>
      <c r="D89" s="84"/>
      <c r="E89" s="76"/>
      <c r="F89" s="80"/>
    </row>
    <row r="90" spans="1:6" ht="12.75">
      <c r="A90" s="81"/>
      <c r="B90" s="98" t="s">
        <v>134</v>
      </c>
      <c r="C90" s="83"/>
      <c r="D90" s="84"/>
      <c r="E90" s="76"/>
      <c r="F90" s="80"/>
    </row>
    <row r="91" spans="1:6" ht="38.25">
      <c r="A91" s="81"/>
      <c r="B91" s="101" t="s">
        <v>135</v>
      </c>
      <c r="C91" s="83"/>
      <c r="D91" s="84"/>
      <c r="E91" s="76"/>
      <c r="F91" s="80"/>
    </row>
    <row r="92" spans="1:6" ht="38.25">
      <c r="A92" s="81"/>
      <c r="B92" s="101" t="s">
        <v>147</v>
      </c>
      <c r="C92" s="83"/>
      <c r="D92" s="84"/>
      <c r="E92" s="76"/>
      <c r="F92" s="80"/>
    </row>
    <row r="93" spans="1:6" ht="25.5">
      <c r="A93" s="81"/>
      <c r="B93" s="95" t="s">
        <v>148</v>
      </c>
      <c r="C93" s="83"/>
      <c r="D93" s="84"/>
      <c r="E93" s="76"/>
      <c r="F93" s="80"/>
    </row>
    <row r="94" spans="1:6" ht="25.5">
      <c r="A94" s="81"/>
      <c r="B94" s="82" t="s">
        <v>149</v>
      </c>
      <c r="C94" s="83"/>
      <c r="D94" s="84"/>
      <c r="E94" s="76"/>
      <c r="F94" s="80"/>
    </row>
    <row r="95" spans="1:6" ht="25.5">
      <c r="A95" s="81"/>
      <c r="B95" s="103" t="s">
        <v>150</v>
      </c>
      <c r="C95" s="83"/>
      <c r="D95" s="84"/>
      <c r="E95" s="76"/>
      <c r="F95" s="80"/>
    </row>
    <row r="96" spans="1:6" ht="51">
      <c r="A96" s="81"/>
      <c r="B96" s="103" t="s">
        <v>151</v>
      </c>
      <c r="C96" s="83"/>
      <c r="D96" s="84"/>
      <c r="E96" s="76"/>
      <c r="F96" s="80"/>
    </row>
    <row r="97" spans="1:6" ht="25.5">
      <c r="A97" s="81"/>
      <c r="B97" s="103" t="s">
        <v>152</v>
      </c>
      <c r="C97" s="83"/>
      <c r="D97" s="84"/>
      <c r="E97" s="76"/>
      <c r="F97" s="80"/>
    </row>
    <row r="98" spans="1:6" ht="38.25">
      <c r="A98" s="81"/>
      <c r="B98" s="103" t="s">
        <v>153</v>
      </c>
      <c r="C98" s="83"/>
      <c r="D98" s="84"/>
      <c r="E98" s="76"/>
      <c r="F98" s="80"/>
    </row>
    <row r="99" spans="1:6" ht="25.5">
      <c r="A99" s="81"/>
      <c r="B99" s="103" t="s">
        <v>154</v>
      </c>
      <c r="C99" s="83"/>
      <c r="D99" s="84"/>
      <c r="E99" s="76"/>
      <c r="F99" s="80"/>
    </row>
    <row r="100" spans="1:6" ht="12.75">
      <c r="A100" s="81"/>
      <c r="B100" s="98"/>
      <c r="C100" s="83"/>
      <c r="D100" s="84"/>
      <c r="E100" s="76"/>
      <c r="F100" s="80"/>
    </row>
    <row r="101" spans="1:6" ht="51">
      <c r="A101" s="81" t="s">
        <v>7</v>
      </c>
      <c r="B101" s="82" t="s">
        <v>155</v>
      </c>
      <c r="C101" s="96"/>
      <c r="D101" s="84"/>
      <c r="E101" s="76"/>
      <c r="F101" s="80"/>
    </row>
    <row r="102" spans="1:6" ht="38.25">
      <c r="A102" s="104" t="s">
        <v>156</v>
      </c>
      <c r="B102" s="105" t="s">
        <v>157</v>
      </c>
      <c r="C102" s="106" t="s">
        <v>158</v>
      </c>
      <c r="D102" s="107">
        <v>4500</v>
      </c>
      <c r="E102" s="108"/>
      <c r="F102" s="107">
        <f>D102*E102</f>
        <v>0</v>
      </c>
    </row>
    <row r="103" spans="1:6" ht="38.25">
      <c r="A103" s="104" t="s">
        <v>159</v>
      </c>
      <c r="B103" s="105" t="s">
        <v>160</v>
      </c>
      <c r="C103" s="106" t="s">
        <v>158</v>
      </c>
      <c r="D103" s="107">
        <v>2000</v>
      </c>
      <c r="E103" s="108"/>
      <c r="F103" s="107">
        <f>D103*E103</f>
        <v>0</v>
      </c>
    </row>
    <row r="104" spans="1:6" ht="25.5">
      <c r="A104" s="104" t="s">
        <v>161</v>
      </c>
      <c r="B104" s="105" t="s">
        <v>162</v>
      </c>
      <c r="C104" s="106" t="s">
        <v>158</v>
      </c>
      <c r="D104" s="107">
        <v>4200</v>
      </c>
      <c r="E104" s="108"/>
      <c r="F104" s="107">
        <f>D104*E104</f>
        <v>0</v>
      </c>
    </row>
    <row r="105" spans="1:6" ht="12.75">
      <c r="A105" s="81"/>
      <c r="B105" s="109"/>
      <c r="C105" s="96"/>
      <c r="D105" s="84"/>
      <c r="E105" s="76"/>
      <c r="F105" s="80"/>
    </row>
    <row r="106" spans="1:6" ht="63.75">
      <c r="A106" s="81" t="s">
        <v>9</v>
      </c>
      <c r="B106" s="110" t="s">
        <v>163</v>
      </c>
      <c r="C106" s="83" t="s">
        <v>101</v>
      </c>
      <c r="D106" s="84">
        <v>35</v>
      </c>
      <c r="E106" s="92"/>
      <c r="F106" s="80">
        <f>D106*E106</f>
        <v>0</v>
      </c>
    </row>
    <row r="107" spans="1:6" ht="12.75">
      <c r="A107" s="81"/>
      <c r="B107" s="98"/>
      <c r="C107" s="83"/>
      <c r="D107" s="84"/>
      <c r="E107" s="76"/>
      <c r="F107" s="80"/>
    </row>
    <row r="108" spans="1:6" ht="51">
      <c r="A108" s="81" t="s">
        <v>11</v>
      </c>
      <c r="B108" s="111" t="s">
        <v>164</v>
      </c>
      <c r="C108" s="83" t="s">
        <v>101</v>
      </c>
      <c r="D108" s="84">
        <v>50</v>
      </c>
      <c r="E108" s="92"/>
      <c r="F108" s="80">
        <f>D108*E108</f>
        <v>0</v>
      </c>
    </row>
    <row r="109" spans="1:6" ht="12.75">
      <c r="A109" s="81"/>
      <c r="B109" s="98"/>
      <c r="C109" s="83"/>
      <c r="D109" s="84"/>
      <c r="E109" s="76"/>
      <c r="F109" s="80"/>
    </row>
    <row r="110" spans="1:6" ht="38.25">
      <c r="A110" s="81" t="s">
        <v>13</v>
      </c>
      <c r="B110" s="111" t="s">
        <v>165</v>
      </c>
      <c r="C110" s="83"/>
      <c r="D110" s="84"/>
      <c r="E110" s="92"/>
      <c r="F110" s="80"/>
    </row>
    <row r="111" spans="1:6" ht="12.75">
      <c r="A111" s="81"/>
      <c r="B111" s="111" t="s">
        <v>166</v>
      </c>
      <c r="C111" s="83"/>
      <c r="D111" s="84"/>
      <c r="E111" s="76"/>
      <c r="F111" s="80"/>
    </row>
    <row r="112" spans="1:6" ht="25.5">
      <c r="A112" s="81"/>
      <c r="B112" s="111" t="s">
        <v>167</v>
      </c>
      <c r="C112" s="83"/>
      <c r="D112" s="84"/>
      <c r="E112" s="76"/>
      <c r="F112" s="80"/>
    </row>
    <row r="113" spans="1:6" ht="25.5">
      <c r="A113" s="81"/>
      <c r="B113" s="111" t="s">
        <v>168</v>
      </c>
      <c r="C113" s="83"/>
      <c r="D113" s="84"/>
      <c r="E113" s="76"/>
      <c r="F113" s="80"/>
    </row>
    <row r="114" spans="1:6" ht="12.75">
      <c r="A114" s="81"/>
      <c r="B114" s="111" t="s">
        <v>169</v>
      </c>
      <c r="C114" s="83"/>
      <c r="D114" s="84"/>
      <c r="E114" s="76"/>
      <c r="F114" s="80"/>
    </row>
    <row r="115" spans="1:6" ht="12.75">
      <c r="A115" s="81"/>
      <c r="B115" s="111" t="s">
        <v>141</v>
      </c>
      <c r="C115" s="83" t="s">
        <v>101</v>
      </c>
      <c r="D115" s="84">
        <v>45</v>
      </c>
      <c r="E115" s="92"/>
      <c r="F115" s="80">
        <f>D115*E115</f>
        <v>0</v>
      </c>
    </row>
    <row r="116" spans="1:6" ht="12.75">
      <c r="A116" s="81"/>
      <c r="B116" s="111"/>
      <c r="C116" s="83"/>
      <c r="D116" s="84"/>
      <c r="E116" s="76"/>
      <c r="F116" s="80"/>
    </row>
    <row r="117" spans="1:6" ht="89.25">
      <c r="A117" s="81" t="s">
        <v>170</v>
      </c>
      <c r="B117" s="111" t="s">
        <v>171</v>
      </c>
      <c r="C117" s="83"/>
      <c r="D117" s="84"/>
      <c r="E117" s="76"/>
      <c r="F117" s="80"/>
    </row>
    <row r="118" spans="1:6" ht="12.75">
      <c r="A118" s="81"/>
      <c r="B118" s="111" t="s">
        <v>92</v>
      </c>
      <c r="C118" s="83" t="s">
        <v>93</v>
      </c>
      <c r="D118" s="84">
        <v>140</v>
      </c>
      <c r="E118" s="92"/>
      <c r="F118" s="80">
        <f>D118*E118</f>
        <v>0</v>
      </c>
    </row>
    <row r="119" spans="1:6" ht="12.75">
      <c r="A119" s="81"/>
      <c r="B119" s="98"/>
      <c r="C119" s="83"/>
      <c r="D119" s="84"/>
      <c r="E119" s="76"/>
      <c r="F119" s="80"/>
    </row>
    <row r="120" spans="1:6" ht="38.25">
      <c r="A120" s="81" t="s">
        <v>15</v>
      </c>
      <c r="B120" s="111" t="s">
        <v>172</v>
      </c>
      <c r="C120" s="83"/>
      <c r="D120" s="84"/>
      <c r="E120" s="76"/>
      <c r="F120" s="80"/>
    </row>
    <row r="121" spans="1:6" ht="12.75">
      <c r="A121" s="81"/>
      <c r="B121" s="98" t="s">
        <v>173</v>
      </c>
      <c r="C121" s="83" t="s">
        <v>101</v>
      </c>
      <c r="D121" s="84">
        <v>2</v>
      </c>
      <c r="E121" s="92"/>
      <c r="F121" s="80">
        <f>D121*E121</f>
        <v>0</v>
      </c>
    </row>
    <row r="122" spans="1:6" ht="12.75">
      <c r="A122" s="81"/>
      <c r="B122" s="98" t="s">
        <v>174</v>
      </c>
      <c r="C122" s="83" t="s">
        <v>101</v>
      </c>
      <c r="D122" s="84">
        <v>3</v>
      </c>
      <c r="E122" s="92"/>
      <c r="F122" s="80">
        <f>D122*E122</f>
        <v>0</v>
      </c>
    </row>
    <row r="123" spans="1:6" ht="12.75">
      <c r="A123" s="81"/>
      <c r="B123" s="98"/>
      <c r="C123" s="83"/>
      <c r="D123" s="84"/>
      <c r="E123" s="76"/>
      <c r="F123" s="80"/>
    </row>
    <row r="124" spans="1:6" ht="38.25">
      <c r="A124" s="81" t="s">
        <v>17</v>
      </c>
      <c r="B124" s="98" t="s">
        <v>175</v>
      </c>
      <c r="C124" s="83"/>
      <c r="D124" s="84"/>
      <c r="E124" s="76"/>
      <c r="F124" s="80"/>
    </row>
    <row r="125" spans="1:6" ht="25.5">
      <c r="A125" s="81"/>
      <c r="B125" s="98" t="s">
        <v>176</v>
      </c>
      <c r="C125" s="83"/>
      <c r="D125" s="84"/>
      <c r="E125" s="76"/>
      <c r="F125" s="80"/>
    </row>
    <row r="126" spans="1:6" ht="12.75">
      <c r="A126" s="81"/>
      <c r="B126" s="98" t="s">
        <v>177</v>
      </c>
      <c r="C126" s="83"/>
      <c r="D126" s="84"/>
      <c r="E126" s="76"/>
      <c r="F126" s="80"/>
    </row>
    <row r="127" spans="1:6" ht="12.75">
      <c r="A127" s="81"/>
      <c r="B127" s="98" t="s">
        <v>178</v>
      </c>
      <c r="C127" s="83"/>
      <c r="D127" s="84"/>
      <c r="E127" s="76"/>
      <c r="F127" s="80"/>
    </row>
    <row r="128" spans="1:6" ht="12.75">
      <c r="A128" s="81"/>
      <c r="B128" s="98" t="s">
        <v>179</v>
      </c>
      <c r="C128" s="83" t="s">
        <v>84</v>
      </c>
      <c r="D128" s="84">
        <v>50</v>
      </c>
      <c r="E128" s="92"/>
      <c r="F128" s="80">
        <f>D128*E128</f>
        <v>0</v>
      </c>
    </row>
    <row r="129" spans="1:6" ht="12.75">
      <c r="A129" s="81"/>
      <c r="B129" s="98" t="s">
        <v>180</v>
      </c>
      <c r="C129" s="83" t="s">
        <v>84</v>
      </c>
      <c r="D129" s="84">
        <v>15</v>
      </c>
      <c r="E129" s="92"/>
      <c r="F129" s="80">
        <f>D129*E129</f>
        <v>0</v>
      </c>
    </row>
    <row r="130" spans="1:6" ht="25.5">
      <c r="A130" s="81"/>
      <c r="B130" s="98" t="s">
        <v>181</v>
      </c>
      <c r="C130" s="83" t="s">
        <v>84</v>
      </c>
      <c r="D130" s="84">
        <v>25</v>
      </c>
      <c r="E130" s="92"/>
      <c r="F130" s="80">
        <f>D130*E130</f>
        <v>0</v>
      </c>
    </row>
    <row r="131" spans="1:6" ht="12.75">
      <c r="A131" s="81"/>
      <c r="B131" s="98"/>
      <c r="C131" s="83"/>
      <c r="D131" s="84"/>
      <c r="E131" s="76"/>
      <c r="F131" s="80"/>
    </row>
    <row r="132" spans="1:6" ht="38.25">
      <c r="A132" s="81" t="s">
        <v>114</v>
      </c>
      <c r="B132" s="98" t="s">
        <v>182</v>
      </c>
      <c r="C132" s="83"/>
      <c r="D132" s="84"/>
      <c r="E132" s="76"/>
      <c r="F132" s="80"/>
    </row>
    <row r="133" spans="1:6" ht="25.5">
      <c r="A133" s="81"/>
      <c r="B133" s="98" t="s">
        <v>183</v>
      </c>
      <c r="C133" s="83"/>
      <c r="D133" s="84"/>
      <c r="E133" s="76"/>
      <c r="F133" s="80"/>
    </row>
    <row r="134" spans="1:6" ht="25.5">
      <c r="A134" s="81"/>
      <c r="B134" s="98" t="s">
        <v>184</v>
      </c>
      <c r="C134" s="83"/>
      <c r="D134" s="84"/>
      <c r="E134" s="76"/>
      <c r="F134" s="80"/>
    </row>
    <row r="135" spans="1:6" ht="63.75">
      <c r="A135" s="81"/>
      <c r="B135" s="98" t="s">
        <v>185</v>
      </c>
      <c r="C135" s="83"/>
      <c r="D135" s="84"/>
      <c r="E135" s="76"/>
      <c r="F135" s="80"/>
    </row>
    <row r="136" spans="1:6" s="116" customFormat="1" ht="25.5">
      <c r="A136" s="81"/>
      <c r="B136" s="112" t="s">
        <v>186</v>
      </c>
      <c r="C136" s="113"/>
      <c r="D136" s="113"/>
      <c r="E136" s="114"/>
      <c r="F136" s="115"/>
    </row>
    <row r="137" spans="1:6" s="116" customFormat="1" ht="51">
      <c r="A137" s="81"/>
      <c r="B137" s="112" t="s">
        <v>187</v>
      </c>
      <c r="C137" s="113"/>
      <c r="D137" s="113"/>
      <c r="E137" s="114"/>
      <c r="F137" s="115"/>
    </row>
    <row r="138" spans="1:6" s="116" customFormat="1" ht="12.75">
      <c r="A138" s="81"/>
      <c r="B138" s="112" t="s">
        <v>188</v>
      </c>
      <c r="C138" s="113"/>
      <c r="D138" s="113"/>
      <c r="E138" s="114"/>
      <c r="F138" s="115"/>
    </row>
    <row r="139" spans="1:6" ht="12.75">
      <c r="A139" s="81"/>
      <c r="B139" s="98" t="s">
        <v>128</v>
      </c>
      <c r="C139" s="83" t="s">
        <v>84</v>
      </c>
      <c r="D139" s="84">
        <v>25</v>
      </c>
      <c r="E139" s="92"/>
      <c r="F139" s="80">
        <f>D139*E139</f>
        <v>0</v>
      </c>
    </row>
    <row r="140" spans="1:6" ht="12.75">
      <c r="A140" s="81"/>
      <c r="B140" s="98"/>
      <c r="C140" s="83"/>
      <c r="D140" s="84"/>
      <c r="E140" s="92"/>
      <c r="F140" s="80"/>
    </row>
    <row r="141" spans="1:6" ht="38.25">
      <c r="A141" s="81" t="s">
        <v>116</v>
      </c>
      <c r="B141" s="82" t="s">
        <v>132</v>
      </c>
      <c r="C141" s="83"/>
      <c r="D141" s="97">
        <v>0.05</v>
      </c>
      <c r="E141" s="92">
        <f>SUM(F89:F139)</f>
        <v>0</v>
      </c>
      <c r="F141" s="80">
        <f>E141*D141</f>
        <v>0</v>
      </c>
    </row>
    <row r="142" spans="1:6" ht="12.75">
      <c r="A142" s="81"/>
      <c r="B142" s="98"/>
      <c r="C142" s="83"/>
      <c r="D142" s="84"/>
      <c r="E142" s="76"/>
      <c r="F142" s="80"/>
    </row>
    <row r="143" spans="1:6" ht="12.75">
      <c r="A143" s="86"/>
      <c r="B143" s="99" t="s">
        <v>189</v>
      </c>
      <c r="C143" s="88"/>
      <c r="D143" s="89"/>
      <c r="E143" s="90"/>
      <c r="F143" s="91">
        <f>SUM(F88:F142)</f>
        <v>0</v>
      </c>
    </row>
    <row r="144" spans="1:6" ht="12.75">
      <c r="A144" s="81"/>
      <c r="B144" s="98"/>
      <c r="C144" s="83"/>
      <c r="D144" s="84"/>
      <c r="E144" s="76"/>
      <c r="F144" s="80"/>
    </row>
    <row r="145" spans="1:6" ht="12.75">
      <c r="A145" s="72" t="s">
        <v>15</v>
      </c>
      <c r="B145" s="100" t="s">
        <v>16</v>
      </c>
      <c r="C145" s="83"/>
      <c r="D145" s="84"/>
      <c r="E145" s="76"/>
      <c r="F145" s="80"/>
    </row>
    <row r="146" spans="1:6" ht="25.5">
      <c r="A146" s="72"/>
      <c r="B146" s="100" t="s">
        <v>190</v>
      </c>
      <c r="C146" s="83"/>
      <c r="D146" s="84"/>
      <c r="E146" s="76"/>
      <c r="F146" s="80"/>
    </row>
    <row r="147" spans="1:6" ht="12.75">
      <c r="A147" s="81"/>
      <c r="B147" s="98"/>
      <c r="C147" s="83"/>
      <c r="D147" s="84"/>
      <c r="E147" s="76"/>
      <c r="F147" s="80"/>
    </row>
    <row r="148" spans="1:6" ht="38.25">
      <c r="A148" s="81" t="s">
        <v>7</v>
      </c>
      <c r="B148" s="117" t="s">
        <v>191</v>
      </c>
      <c r="C148" s="83" t="s">
        <v>93</v>
      </c>
      <c r="D148" s="84">
        <v>60</v>
      </c>
      <c r="E148" s="92"/>
      <c r="F148" s="80">
        <f>D148*E148</f>
        <v>0</v>
      </c>
    </row>
    <row r="149" spans="1:6" ht="12.75">
      <c r="A149" s="81"/>
      <c r="B149" s="98"/>
      <c r="C149" s="83"/>
      <c r="D149" s="84"/>
      <c r="E149" s="76"/>
      <c r="F149" s="80"/>
    </row>
    <row r="150" spans="1:6" ht="38.25">
      <c r="A150" s="81" t="s">
        <v>9</v>
      </c>
      <c r="B150" s="118" t="s">
        <v>192</v>
      </c>
      <c r="C150" s="83" t="s">
        <v>193</v>
      </c>
      <c r="D150" s="84">
        <v>20</v>
      </c>
      <c r="E150" s="92"/>
      <c r="F150" s="80">
        <f>D150*E150</f>
        <v>0</v>
      </c>
    </row>
    <row r="151" spans="1:6" ht="12.75">
      <c r="A151" s="81"/>
      <c r="B151" s="98"/>
      <c r="C151" s="83"/>
      <c r="D151" s="84"/>
      <c r="E151" s="76"/>
      <c r="F151" s="80"/>
    </row>
    <row r="152" spans="1:6" ht="25.5">
      <c r="A152" s="81" t="s">
        <v>11</v>
      </c>
      <c r="B152" s="98" t="s">
        <v>194</v>
      </c>
      <c r="C152" s="83"/>
      <c r="D152" s="84"/>
      <c r="E152" s="76"/>
      <c r="F152" s="80"/>
    </row>
    <row r="153" spans="1:6" ht="12.75">
      <c r="A153" s="81"/>
      <c r="B153" s="98" t="s">
        <v>195</v>
      </c>
      <c r="C153" s="83"/>
      <c r="D153" s="84"/>
      <c r="E153" s="76"/>
      <c r="F153" s="80"/>
    </row>
    <row r="154" spans="1:6" ht="12.75">
      <c r="A154" s="81"/>
      <c r="B154" s="98" t="s">
        <v>92</v>
      </c>
      <c r="C154" s="83" t="s">
        <v>93</v>
      </c>
      <c r="D154" s="84">
        <v>10</v>
      </c>
      <c r="E154" s="92"/>
      <c r="F154" s="80">
        <f>D154*E154</f>
        <v>0</v>
      </c>
    </row>
    <row r="155" spans="1:6" ht="12.75">
      <c r="A155" s="81"/>
      <c r="B155" s="98"/>
      <c r="C155" s="83"/>
      <c r="D155" s="84"/>
      <c r="E155" s="76"/>
      <c r="F155" s="80"/>
    </row>
    <row r="156" spans="1:6" ht="38.25">
      <c r="A156" s="81" t="s">
        <v>13</v>
      </c>
      <c r="B156" s="100" t="s">
        <v>196</v>
      </c>
      <c r="C156" s="83"/>
      <c r="D156" s="84"/>
      <c r="E156" s="76"/>
      <c r="F156" s="80"/>
    </row>
    <row r="157" spans="1:6" ht="12.75">
      <c r="A157" s="81"/>
      <c r="B157" s="98" t="s">
        <v>195</v>
      </c>
      <c r="C157" s="83"/>
      <c r="D157" s="84"/>
      <c r="E157" s="76"/>
      <c r="F157" s="80"/>
    </row>
    <row r="158" spans="1:6" ht="12.75">
      <c r="A158" s="81"/>
      <c r="B158" s="98" t="s">
        <v>92</v>
      </c>
      <c r="C158" s="83" t="s">
        <v>93</v>
      </c>
      <c r="D158" s="84">
        <v>15</v>
      </c>
      <c r="E158" s="92"/>
      <c r="F158" s="80">
        <f>D158*E158</f>
        <v>0</v>
      </c>
    </row>
    <row r="159" spans="1:6" ht="12.75">
      <c r="A159" s="81"/>
      <c r="B159" s="98"/>
      <c r="C159" s="83"/>
      <c r="D159" s="84"/>
      <c r="E159" s="76"/>
      <c r="F159" s="80"/>
    </row>
    <row r="160" spans="1:6" ht="63.75">
      <c r="A160" s="81" t="s">
        <v>15</v>
      </c>
      <c r="B160" s="117" t="s">
        <v>197</v>
      </c>
      <c r="C160" s="83"/>
      <c r="D160" s="84"/>
      <c r="E160" s="76"/>
      <c r="F160" s="80"/>
    </row>
    <row r="161" spans="1:6" ht="12.75">
      <c r="A161" s="81"/>
      <c r="B161" s="117" t="s">
        <v>198</v>
      </c>
      <c r="C161" s="83"/>
      <c r="D161" s="84"/>
      <c r="E161" s="76"/>
      <c r="F161" s="80"/>
    </row>
    <row r="162" spans="1:6" ht="12.75">
      <c r="A162" s="81"/>
      <c r="B162" s="117" t="s">
        <v>199</v>
      </c>
      <c r="C162" s="83"/>
      <c r="D162" s="84"/>
      <c r="E162" s="76"/>
      <c r="F162" s="80"/>
    </row>
    <row r="163" spans="1:6" ht="12.75">
      <c r="A163" s="81"/>
      <c r="B163" s="98" t="s">
        <v>195</v>
      </c>
      <c r="C163" s="83"/>
      <c r="D163" s="84"/>
      <c r="E163" s="76"/>
      <c r="F163" s="80"/>
    </row>
    <row r="164" spans="1:6" ht="12.75">
      <c r="A164" s="81"/>
      <c r="B164" s="98" t="s">
        <v>92</v>
      </c>
      <c r="C164" s="83" t="s">
        <v>93</v>
      </c>
      <c r="D164" s="84">
        <v>270</v>
      </c>
      <c r="E164" s="92"/>
      <c r="F164" s="80">
        <f>D164*E164</f>
        <v>0</v>
      </c>
    </row>
    <row r="165" spans="1:6" ht="12.75">
      <c r="A165" s="81"/>
      <c r="B165" s="98"/>
      <c r="C165" s="83"/>
      <c r="D165" s="84"/>
      <c r="E165" s="76"/>
      <c r="F165" s="80"/>
    </row>
    <row r="166" spans="1:6" ht="25.5">
      <c r="A166" s="81" t="s">
        <v>17</v>
      </c>
      <c r="B166" s="98" t="s">
        <v>200</v>
      </c>
      <c r="C166" s="83" t="s">
        <v>93</v>
      </c>
      <c r="D166" s="84">
        <v>5</v>
      </c>
      <c r="E166" s="92"/>
      <c r="F166" s="80">
        <f>D166*E166</f>
        <v>0</v>
      </c>
    </row>
    <row r="167" spans="1:6" ht="12.75">
      <c r="A167" s="81"/>
      <c r="B167" s="98"/>
      <c r="C167" s="83"/>
      <c r="D167" s="84"/>
      <c r="E167" s="92"/>
      <c r="F167" s="80"/>
    </row>
    <row r="168" spans="1:6" ht="38.25">
      <c r="A168" s="81" t="s">
        <v>114</v>
      </c>
      <c r="B168" s="82" t="s">
        <v>132</v>
      </c>
      <c r="C168" s="83"/>
      <c r="D168" s="97">
        <v>0.05</v>
      </c>
      <c r="E168" s="92">
        <f>SUM(F145:F167)</f>
        <v>0</v>
      </c>
      <c r="F168" s="80">
        <f>E168*D168</f>
        <v>0</v>
      </c>
    </row>
    <row r="169" spans="1:6" ht="12.75">
      <c r="A169" s="81"/>
      <c r="B169" s="98"/>
      <c r="C169" s="83"/>
      <c r="D169" s="84"/>
      <c r="E169" s="76"/>
      <c r="F169" s="80"/>
    </row>
    <row r="170" spans="1:6" ht="12.75">
      <c r="A170" s="86"/>
      <c r="B170" s="99" t="s">
        <v>201</v>
      </c>
      <c r="C170" s="88"/>
      <c r="D170" s="89"/>
      <c r="E170" s="90"/>
      <c r="F170" s="91">
        <f>SUM(F145:F169)</f>
        <v>0</v>
      </c>
    </row>
    <row r="171" spans="1:6" ht="12.75">
      <c r="A171" s="81"/>
      <c r="B171" s="98"/>
      <c r="C171" s="83"/>
      <c r="D171" s="84"/>
      <c r="E171" s="76"/>
      <c r="F171" s="80"/>
    </row>
    <row r="172" spans="1:6" ht="12.75">
      <c r="A172" s="72" t="s">
        <v>17</v>
      </c>
      <c r="B172" s="100" t="s">
        <v>18</v>
      </c>
      <c r="C172" s="83"/>
      <c r="D172" s="84"/>
      <c r="E172" s="76"/>
      <c r="F172" s="80"/>
    </row>
    <row r="173" spans="1:6" ht="12.75">
      <c r="A173" s="81"/>
      <c r="B173" s="100"/>
      <c r="C173" s="83"/>
      <c r="D173" s="84"/>
      <c r="E173" s="76"/>
      <c r="F173" s="80"/>
    </row>
    <row r="174" spans="1:6" ht="25.5">
      <c r="A174" s="119" t="s">
        <v>7</v>
      </c>
      <c r="B174" s="120" t="s">
        <v>202</v>
      </c>
      <c r="C174" s="83"/>
      <c r="D174" s="84"/>
      <c r="E174" s="76"/>
      <c r="F174" s="80"/>
    </row>
    <row r="175" spans="1:6" ht="25.5">
      <c r="A175" s="119"/>
      <c r="B175" s="120" t="s">
        <v>203</v>
      </c>
      <c r="C175" s="83"/>
      <c r="D175" s="84"/>
      <c r="E175" s="76"/>
      <c r="F175" s="80"/>
    </row>
    <row r="176" spans="1:6" ht="38.25">
      <c r="A176" s="119"/>
      <c r="B176" s="121" t="s">
        <v>204</v>
      </c>
      <c r="C176" s="83"/>
      <c r="D176" s="84"/>
      <c r="E176" s="76"/>
      <c r="F176" s="80"/>
    </row>
    <row r="177" spans="1:6" ht="12.75">
      <c r="A177" s="119"/>
      <c r="B177" s="121" t="s">
        <v>205</v>
      </c>
      <c r="C177" s="83"/>
      <c r="D177" s="84"/>
      <c r="E177" s="76"/>
      <c r="F177" s="80"/>
    </row>
    <row r="178" spans="1:6" ht="12.75">
      <c r="A178" s="119"/>
      <c r="B178" s="121" t="s">
        <v>206</v>
      </c>
      <c r="C178" s="83"/>
      <c r="D178" s="84"/>
      <c r="E178" s="76"/>
      <c r="F178" s="80"/>
    </row>
    <row r="179" spans="1:6" ht="12.75">
      <c r="A179" s="119"/>
      <c r="B179" s="120" t="s">
        <v>92</v>
      </c>
      <c r="C179" s="83" t="s">
        <v>93</v>
      </c>
      <c r="D179" s="84">
        <v>95</v>
      </c>
      <c r="E179" s="92"/>
      <c r="F179" s="80">
        <f>D179*E179</f>
        <v>0</v>
      </c>
    </row>
    <row r="180" spans="1:6" ht="12.75">
      <c r="A180" s="119"/>
      <c r="B180" s="120"/>
      <c r="C180" s="83"/>
      <c r="D180" s="84"/>
      <c r="E180" s="76"/>
      <c r="F180" s="80"/>
    </row>
    <row r="181" spans="1:6" ht="25.5">
      <c r="A181" s="119" t="s">
        <v>9</v>
      </c>
      <c r="B181" s="120" t="s">
        <v>207</v>
      </c>
      <c r="C181" s="83"/>
      <c r="D181" s="84"/>
      <c r="E181" s="76"/>
      <c r="F181" s="80"/>
    </row>
    <row r="182" spans="1:6" ht="12.75">
      <c r="A182" s="119"/>
      <c r="B182" s="120" t="s">
        <v>208</v>
      </c>
      <c r="C182" s="83"/>
      <c r="D182" s="84"/>
      <c r="E182" s="76"/>
      <c r="F182" s="80"/>
    </row>
    <row r="183" spans="1:6" ht="38.25">
      <c r="A183" s="119"/>
      <c r="B183" s="121" t="s">
        <v>204</v>
      </c>
      <c r="C183" s="83"/>
      <c r="D183" s="84"/>
      <c r="E183" s="76"/>
      <c r="F183" s="80"/>
    </row>
    <row r="184" spans="1:6" ht="12.75">
      <c r="A184" s="119"/>
      <c r="B184" s="121" t="s">
        <v>205</v>
      </c>
      <c r="C184" s="83"/>
      <c r="D184" s="84"/>
      <c r="E184" s="76"/>
      <c r="F184" s="80"/>
    </row>
    <row r="185" spans="1:6" ht="12.75">
      <c r="A185" s="119"/>
      <c r="B185" s="120" t="s">
        <v>92</v>
      </c>
      <c r="C185" s="83" t="s">
        <v>93</v>
      </c>
      <c r="D185" s="84">
        <v>220</v>
      </c>
      <c r="E185" s="92"/>
      <c r="F185" s="80">
        <f>D185*E185</f>
        <v>0</v>
      </c>
    </row>
    <row r="186" spans="1:6" ht="12.75">
      <c r="A186" s="119"/>
      <c r="B186" s="120"/>
      <c r="C186" s="83"/>
      <c r="D186" s="84"/>
      <c r="E186" s="76"/>
      <c r="F186" s="80"/>
    </row>
    <row r="187" spans="1:6" ht="12.75">
      <c r="A187" s="119" t="s">
        <v>11</v>
      </c>
      <c r="B187" s="120" t="s">
        <v>209</v>
      </c>
      <c r="C187" s="83" t="s">
        <v>93</v>
      </c>
      <c r="D187" s="84">
        <v>220</v>
      </c>
      <c r="E187" s="92"/>
      <c r="F187" s="80">
        <f>D187*E187</f>
        <v>0</v>
      </c>
    </row>
    <row r="188" spans="1:6" ht="12.75">
      <c r="A188" s="119"/>
      <c r="B188" s="98" t="s">
        <v>210</v>
      </c>
      <c r="C188" s="83"/>
      <c r="D188" s="84"/>
      <c r="E188" s="92"/>
      <c r="F188" s="80"/>
    </row>
    <row r="189" spans="1:6" ht="12.75">
      <c r="A189" s="119"/>
      <c r="B189" s="120" t="s">
        <v>211</v>
      </c>
      <c r="C189" s="83"/>
      <c r="D189" s="84"/>
      <c r="E189" s="92"/>
      <c r="F189" s="80"/>
    </row>
    <row r="190" spans="1:6" ht="12.75">
      <c r="A190" s="119"/>
      <c r="B190" s="120"/>
      <c r="C190" s="83"/>
      <c r="D190" s="84"/>
      <c r="E190" s="92"/>
      <c r="F190" s="80"/>
    </row>
    <row r="191" spans="1:6" ht="12.75">
      <c r="A191" s="119"/>
      <c r="B191" s="120"/>
      <c r="C191" s="83"/>
      <c r="D191" s="84"/>
      <c r="E191" s="76"/>
      <c r="F191" s="80"/>
    </row>
    <row r="192" spans="1:6" ht="51">
      <c r="A192" s="119" t="s">
        <v>13</v>
      </c>
      <c r="B192" s="120" t="s">
        <v>212</v>
      </c>
      <c r="C192" s="83"/>
      <c r="D192" s="84"/>
      <c r="E192" s="76"/>
      <c r="F192" s="80"/>
    </row>
    <row r="193" spans="1:6" ht="12.75">
      <c r="A193" s="81"/>
      <c r="B193" s="98" t="s">
        <v>92</v>
      </c>
      <c r="C193" s="83" t="s">
        <v>93</v>
      </c>
      <c r="D193" s="84">
        <v>13.8</v>
      </c>
      <c r="E193" s="92"/>
      <c r="F193" s="80">
        <f>D193*E193</f>
        <v>0</v>
      </c>
    </row>
    <row r="194" spans="1:6" ht="12.75">
      <c r="A194" s="81"/>
      <c r="B194" s="98"/>
      <c r="C194" s="83"/>
      <c r="D194" s="84"/>
      <c r="E194" s="76"/>
      <c r="F194" s="80"/>
    </row>
    <row r="195" spans="1:6" ht="63.75">
      <c r="A195" s="81" t="s">
        <v>15</v>
      </c>
      <c r="B195" s="98" t="s">
        <v>213</v>
      </c>
      <c r="C195" s="83" t="s">
        <v>93</v>
      </c>
      <c r="D195" s="84">
        <v>6.5</v>
      </c>
      <c r="E195" s="92"/>
      <c r="F195" s="80">
        <f>D195*E195</f>
        <v>0</v>
      </c>
    </row>
    <row r="196" spans="1:6" ht="12.75">
      <c r="A196" s="81"/>
      <c r="B196" s="98"/>
      <c r="C196" s="83"/>
      <c r="D196" s="84"/>
      <c r="E196" s="76"/>
      <c r="F196" s="80"/>
    </row>
    <row r="197" spans="1:6" ht="38.25">
      <c r="A197" s="81" t="s">
        <v>17</v>
      </c>
      <c r="B197" s="98" t="s">
        <v>214</v>
      </c>
      <c r="C197" s="83"/>
      <c r="D197" s="84"/>
      <c r="E197" s="76"/>
      <c r="F197" s="80"/>
    </row>
    <row r="198" spans="1:6" ht="12.75">
      <c r="A198" s="81"/>
      <c r="B198" s="98" t="s">
        <v>215</v>
      </c>
      <c r="C198" s="83" t="s">
        <v>193</v>
      </c>
      <c r="D198" s="84">
        <v>55</v>
      </c>
      <c r="E198" s="92"/>
      <c r="F198" s="80">
        <f>D198*E198</f>
        <v>0</v>
      </c>
    </row>
    <row r="199" spans="1:6" ht="12.75">
      <c r="A199" s="81"/>
      <c r="B199" s="98"/>
      <c r="C199" s="83"/>
      <c r="D199" s="84"/>
      <c r="E199" s="76"/>
      <c r="F199" s="80"/>
    </row>
    <row r="200" spans="1:6" ht="25.5">
      <c r="A200" s="81" t="s">
        <v>114</v>
      </c>
      <c r="B200" s="98" t="s">
        <v>216</v>
      </c>
      <c r="C200" s="83" t="s">
        <v>193</v>
      </c>
      <c r="D200" s="84">
        <v>6.6</v>
      </c>
      <c r="E200" s="92"/>
      <c r="F200" s="80">
        <f>D200*E200</f>
        <v>0</v>
      </c>
    </row>
    <row r="201" spans="1:6" ht="12.75">
      <c r="A201" s="81"/>
      <c r="B201" s="98"/>
      <c r="C201" s="83"/>
      <c r="D201" s="84"/>
      <c r="E201" s="76"/>
      <c r="F201" s="80"/>
    </row>
    <row r="202" spans="1:6" ht="25.5">
      <c r="A202" s="81" t="s">
        <v>116</v>
      </c>
      <c r="B202" s="98" t="s">
        <v>217</v>
      </c>
      <c r="C202" s="83" t="s">
        <v>193</v>
      </c>
      <c r="D202" s="84">
        <f>2*25+6</f>
        <v>56</v>
      </c>
      <c r="E202" s="92"/>
      <c r="F202" s="80">
        <f>D202*E202</f>
        <v>0</v>
      </c>
    </row>
    <row r="203" spans="1:6" ht="12.75">
      <c r="A203" s="81"/>
      <c r="B203" s="98"/>
      <c r="C203" s="83"/>
      <c r="D203" s="84"/>
      <c r="E203" s="76"/>
      <c r="F203" s="80"/>
    </row>
    <row r="204" spans="1:6" ht="38.25">
      <c r="A204" s="81" t="s">
        <v>118</v>
      </c>
      <c r="B204" s="98" t="s">
        <v>218</v>
      </c>
      <c r="C204" s="83" t="s">
        <v>193</v>
      </c>
      <c r="D204" s="84">
        <v>9</v>
      </c>
      <c r="E204" s="92"/>
      <c r="F204" s="80">
        <f>D204*E204</f>
        <v>0</v>
      </c>
    </row>
    <row r="205" spans="1:6" ht="12.75">
      <c r="A205" s="81"/>
      <c r="B205" s="98"/>
      <c r="C205" s="83"/>
      <c r="D205" s="84"/>
      <c r="E205" s="76"/>
      <c r="F205" s="80"/>
    </row>
    <row r="206" spans="1:6" ht="25.5">
      <c r="A206" s="81" t="s">
        <v>219</v>
      </c>
      <c r="B206" s="98" t="s">
        <v>220</v>
      </c>
      <c r="C206" s="83" t="s">
        <v>93</v>
      </c>
      <c r="D206" s="84">
        <v>80</v>
      </c>
      <c r="E206" s="92"/>
      <c r="F206" s="80">
        <f>D206*E206</f>
        <v>0</v>
      </c>
    </row>
    <row r="207" spans="1:6" ht="12.75">
      <c r="A207" s="81"/>
      <c r="B207" s="109"/>
      <c r="C207" s="83"/>
      <c r="D207" s="84"/>
      <c r="E207" s="76"/>
      <c r="F207" s="80"/>
    </row>
    <row r="208" spans="1:6" ht="25.5">
      <c r="A208" s="81" t="s">
        <v>221</v>
      </c>
      <c r="B208" s="109" t="s">
        <v>222</v>
      </c>
      <c r="C208" s="83"/>
      <c r="D208" s="84"/>
      <c r="E208" s="76"/>
      <c r="F208" s="80"/>
    </row>
    <row r="209" spans="1:6" ht="12.75">
      <c r="A209" s="81"/>
      <c r="B209" s="109" t="s">
        <v>223</v>
      </c>
      <c r="C209" s="83"/>
      <c r="D209" s="84"/>
      <c r="E209" s="76"/>
      <c r="F209" s="80"/>
    </row>
    <row r="210" spans="1:6" ht="12.75">
      <c r="A210" s="81"/>
      <c r="B210" s="109" t="s">
        <v>224</v>
      </c>
      <c r="C210" s="83"/>
      <c r="D210" s="84"/>
      <c r="E210" s="76"/>
      <c r="F210" s="80"/>
    </row>
    <row r="211" spans="1:6" ht="12.75">
      <c r="A211" s="81"/>
      <c r="B211" s="109" t="s">
        <v>225</v>
      </c>
      <c r="C211" s="83"/>
      <c r="D211" s="84"/>
      <c r="E211" s="76"/>
      <c r="F211" s="80"/>
    </row>
    <row r="212" spans="1:6" ht="12.75">
      <c r="A212" s="81"/>
      <c r="B212" s="109" t="s">
        <v>226</v>
      </c>
      <c r="C212" s="83" t="s">
        <v>84</v>
      </c>
      <c r="D212" s="84">
        <v>1</v>
      </c>
      <c r="E212" s="92"/>
      <c r="F212" s="80">
        <f>D212*E212</f>
        <v>0</v>
      </c>
    </row>
    <row r="213" spans="1:6" ht="12.75">
      <c r="A213" s="81"/>
      <c r="B213" s="109" t="s">
        <v>227</v>
      </c>
      <c r="C213" s="83" t="s">
        <v>84</v>
      </c>
      <c r="D213" s="84">
        <v>1</v>
      </c>
      <c r="E213" s="92"/>
      <c r="F213" s="80">
        <f>D213*E213</f>
        <v>0</v>
      </c>
    </row>
    <row r="214" spans="1:6" ht="12.75">
      <c r="A214" s="81"/>
      <c r="B214" s="109"/>
      <c r="C214" s="83"/>
      <c r="D214" s="84"/>
      <c r="E214" s="92"/>
      <c r="F214" s="80"/>
    </row>
    <row r="215" spans="1:6" ht="38.25">
      <c r="A215" s="81" t="s">
        <v>228</v>
      </c>
      <c r="B215" s="82" t="s">
        <v>132</v>
      </c>
      <c r="C215" s="83"/>
      <c r="D215" s="97">
        <v>0.05</v>
      </c>
      <c r="E215" s="92">
        <f>SUM(F172:F214)</f>
        <v>0</v>
      </c>
      <c r="F215" s="80">
        <f>E215*D215</f>
        <v>0</v>
      </c>
    </row>
    <row r="216" spans="1:8" ht="12.75">
      <c r="A216" s="81"/>
      <c r="B216" s="122"/>
      <c r="C216" s="123"/>
      <c r="D216" s="124"/>
      <c r="E216" s="76"/>
      <c r="F216" s="80"/>
      <c r="H216" s="125"/>
    </row>
    <row r="217" spans="1:6" ht="12.75">
      <c r="A217" s="86"/>
      <c r="B217" s="99" t="s">
        <v>229</v>
      </c>
      <c r="C217" s="88"/>
      <c r="D217" s="89"/>
      <c r="E217" s="90"/>
      <c r="F217" s="91">
        <f>SUM(F172:F216)</f>
        <v>0</v>
      </c>
    </row>
    <row r="218" spans="1:6" ht="12.75">
      <c r="A218" s="81"/>
      <c r="B218" s="126"/>
      <c r="E218" s="56"/>
      <c r="F218" s="56"/>
    </row>
  </sheetData>
  <sheetProtection selectLockedCells="1" selectUnlockedCells="1"/>
  <conditionalFormatting sqref="E8 E20 E25 E29 E32 E34 E39 E45 E47 E49 E51 E53 E56:E57 E60 E63:E65 E78:E84 E102:E104 E106 E108 E110 E115 E118 E121:E122 E128:E130 E139:E141 E148 E150 E154 E158 E164 E166:E168 E179 E185 E187:E190 E193 E195 E198 E200 E202 E204 E206 E212:E215">
    <cfRule type="cellIs" priority="1" dxfId="0" operator="equal" stopIfTrue="1">
      <formula>0</formula>
    </cfRule>
  </conditionalFormatting>
  <printOptions/>
  <pageMargins left="0.9791666666666666" right="0.2916666666666667" top="1.575" bottom="0.9840277777777777" header="0.39375" footer="0.5902777777777778"/>
  <pageSetup horizontalDpi="300" verticalDpi="300" orientation="portrait" paperSize="9" r:id="rId2"/>
  <headerFooter alignWithMargins="0">
    <oddHeader>&amp;L&amp;9ŽALE&amp;C rekonstrukcija obst. garaže (preboj v steni) z interno cesto&amp;Rmarec 2019</oddHeader>
    <oddFooter>&amp;L&amp;8&amp;F&amp;R&amp;9A. Rušitvena dela     str.     &amp;P/&amp;N</oddFooter>
  </headerFooter>
  <rowBreaks count="8" manualBreakCount="8">
    <brk id="30" max="255" man="1"/>
    <brk id="50" max="255" man="1"/>
    <brk id="68" max="255" man="1"/>
    <brk id="87" max="255" man="1"/>
    <brk id="123" max="255" man="1"/>
    <brk id="144" max="255" man="1"/>
    <brk id="171" max="255" man="1"/>
    <brk id="199" max="255" man="1"/>
  </rowBreaks>
  <drawing r:id="rId1"/>
</worksheet>
</file>

<file path=xl/worksheets/sheet4.xml><?xml version="1.0" encoding="utf-8"?>
<worksheet xmlns="http://schemas.openxmlformats.org/spreadsheetml/2006/main" xmlns:r="http://schemas.openxmlformats.org/officeDocument/2006/relationships">
  <dimension ref="A1:M78"/>
  <sheetViews>
    <sheetView view="pageBreakPreview" zoomScaleSheetLayoutView="100" zoomScalePageLayoutView="0" workbookViewId="0" topLeftCell="A1">
      <selection activeCell="I70" sqref="I70"/>
    </sheetView>
  </sheetViews>
  <sheetFormatPr defaultColWidth="10.8515625" defaultRowHeight="12.75"/>
  <cols>
    <col min="1" max="1" width="6.8515625" style="127" customWidth="1"/>
    <col min="2" max="2" width="33.57421875" style="128" customWidth="1"/>
    <col min="3" max="3" width="4.57421875" style="129" customWidth="1"/>
    <col min="4" max="4" width="10.8515625" style="130" customWidth="1"/>
    <col min="5" max="5" width="9.8515625" style="131" customWidth="1"/>
    <col min="6" max="6" width="12.8515625" style="131" customWidth="1"/>
    <col min="7" max="7" width="15.28125" style="132" customWidth="1"/>
    <col min="8" max="13" width="8.8515625" style="131" customWidth="1"/>
    <col min="14" max="201" width="8.8515625" style="133" customWidth="1"/>
    <col min="202" max="16384" width="10.8515625" style="133" customWidth="1"/>
  </cols>
  <sheetData>
    <row r="1" spans="1:13" s="140" customFormat="1" ht="12">
      <c r="A1" s="134"/>
      <c r="B1" s="135"/>
      <c r="C1" s="136" t="s">
        <v>72</v>
      </c>
      <c r="D1" s="137"/>
      <c r="E1" s="1" t="s">
        <v>73</v>
      </c>
      <c r="F1" s="1"/>
      <c r="G1" s="138"/>
      <c r="H1" s="139"/>
      <c r="I1" s="139"/>
      <c r="J1" s="139"/>
      <c r="K1" s="139"/>
      <c r="L1" s="139"/>
      <c r="M1" s="139"/>
    </row>
    <row r="2" spans="1:13" s="140" customFormat="1" ht="12">
      <c r="A2" s="141" t="s">
        <v>74</v>
      </c>
      <c r="B2" s="142" t="s">
        <v>75</v>
      </c>
      <c r="C2" s="143" t="s">
        <v>76</v>
      </c>
      <c r="D2" s="144"/>
      <c r="E2" s="145" t="s">
        <v>78</v>
      </c>
      <c r="F2" s="146" t="s">
        <v>79</v>
      </c>
      <c r="G2" s="138"/>
      <c r="H2" s="139"/>
      <c r="I2" s="139"/>
      <c r="J2" s="139"/>
      <c r="K2" s="139"/>
      <c r="L2" s="139"/>
      <c r="M2" s="139"/>
    </row>
    <row r="3" spans="1:13" s="153" customFormat="1" ht="12.75">
      <c r="A3" s="147"/>
      <c r="B3" s="148"/>
      <c r="C3" s="149"/>
      <c r="D3" s="150"/>
      <c r="E3" s="151"/>
      <c r="F3" s="150"/>
      <c r="G3" s="132"/>
      <c r="H3" s="152"/>
      <c r="I3" s="152"/>
      <c r="J3" s="152"/>
      <c r="K3" s="152"/>
      <c r="L3" s="152"/>
      <c r="M3" s="152"/>
    </row>
    <row r="4" spans="1:6" ht="15.75">
      <c r="A4" s="154" t="s">
        <v>230</v>
      </c>
      <c r="B4" s="155" t="s">
        <v>231</v>
      </c>
      <c r="C4" s="156"/>
      <c r="D4" s="157"/>
      <c r="E4" s="158"/>
      <c r="F4" s="159"/>
    </row>
    <row r="5" spans="1:6" ht="15.75">
      <c r="A5" s="154"/>
      <c r="B5" s="155"/>
      <c r="C5" s="156"/>
      <c r="D5" s="157"/>
      <c r="E5" s="158"/>
      <c r="F5" s="159"/>
    </row>
    <row r="6" spans="1:6" ht="12.75">
      <c r="A6" s="160" t="s">
        <v>7</v>
      </c>
      <c r="B6" s="161" t="s">
        <v>232</v>
      </c>
      <c r="C6" s="156"/>
      <c r="D6" s="157"/>
      <c r="E6" s="158"/>
      <c r="F6" s="159"/>
    </row>
    <row r="7" spans="1:6" ht="12.75">
      <c r="A7" s="162"/>
      <c r="B7" s="163"/>
      <c r="C7" s="164"/>
      <c r="D7" s="159"/>
      <c r="E7" s="158"/>
      <c r="F7" s="159"/>
    </row>
    <row r="8" spans="1:6" ht="76.5">
      <c r="A8" s="162" t="s">
        <v>7</v>
      </c>
      <c r="B8" s="165" t="s">
        <v>233</v>
      </c>
      <c r="C8" s="164"/>
      <c r="D8" s="159"/>
      <c r="E8" s="158"/>
      <c r="F8" s="159"/>
    </row>
    <row r="9" spans="1:13" s="172" customFormat="1" ht="25.5">
      <c r="A9" s="166" t="s">
        <v>156</v>
      </c>
      <c r="B9" s="165" t="s">
        <v>234</v>
      </c>
      <c r="C9" s="167" t="s">
        <v>193</v>
      </c>
      <c r="D9" s="168">
        <v>55</v>
      </c>
      <c r="E9" s="169"/>
      <c r="F9" s="168">
        <f>D9*E9</f>
        <v>0</v>
      </c>
      <c r="G9" s="170"/>
      <c r="H9" s="171"/>
      <c r="I9" s="171"/>
      <c r="J9" s="171"/>
      <c r="K9" s="171"/>
      <c r="L9" s="171"/>
      <c r="M9" s="171"/>
    </row>
    <row r="10" spans="1:13" s="172" customFormat="1" ht="38.25">
      <c r="A10" s="166" t="s">
        <v>159</v>
      </c>
      <c r="B10" s="165" t="s">
        <v>235</v>
      </c>
      <c r="C10" s="167" t="s">
        <v>193</v>
      </c>
      <c r="D10" s="168">
        <v>8</v>
      </c>
      <c r="E10" s="169"/>
      <c r="F10" s="168">
        <f>D10*E10</f>
        <v>0</v>
      </c>
      <c r="G10" s="170"/>
      <c r="H10" s="171"/>
      <c r="I10" s="171"/>
      <c r="J10" s="171"/>
      <c r="K10" s="171"/>
      <c r="L10" s="171"/>
      <c r="M10" s="171"/>
    </row>
    <row r="11" spans="1:13" s="172" customFormat="1" ht="12.75">
      <c r="A11" s="166" t="s">
        <v>161</v>
      </c>
      <c r="B11" s="165" t="s">
        <v>236</v>
      </c>
      <c r="C11" s="167" t="s">
        <v>93</v>
      </c>
      <c r="D11" s="168">
        <v>10</v>
      </c>
      <c r="E11" s="169"/>
      <c r="F11" s="168">
        <f>D11*E11</f>
        <v>0</v>
      </c>
      <c r="G11" s="170"/>
      <c r="H11" s="171"/>
      <c r="I11" s="171"/>
      <c r="J11" s="171"/>
      <c r="K11" s="171"/>
      <c r="L11" s="171"/>
      <c r="M11" s="171"/>
    </row>
    <row r="12" spans="1:6" ht="12.75">
      <c r="A12" s="162"/>
      <c r="B12" s="165"/>
      <c r="C12" s="164"/>
      <c r="D12" s="159"/>
      <c r="E12" s="158"/>
      <c r="F12" s="159"/>
    </row>
    <row r="13" spans="1:6" ht="76.5">
      <c r="A13" s="162" t="s">
        <v>9</v>
      </c>
      <c r="B13" s="165" t="s">
        <v>237</v>
      </c>
      <c r="C13" s="164" t="s">
        <v>193</v>
      </c>
      <c r="D13" s="159">
        <v>7</v>
      </c>
      <c r="E13" s="173"/>
      <c r="F13" s="159">
        <f>D13*E13</f>
        <v>0</v>
      </c>
    </row>
    <row r="14" spans="1:6" ht="12.75">
      <c r="A14" s="162"/>
      <c r="B14" s="165"/>
      <c r="C14" s="164"/>
      <c r="D14" s="159"/>
      <c r="E14" s="158"/>
      <c r="F14" s="159"/>
    </row>
    <row r="15" spans="1:6" ht="89.25">
      <c r="A15" s="162" t="s">
        <v>11</v>
      </c>
      <c r="B15" s="165" t="s">
        <v>238</v>
      </c>
      <c r="C15" s="164" t="s">
        <v>93</v>
      </c>
      <c r="D15" s="159">
        <v>12</v>
      </c>
      <c r="E15" s="92"/>
      <c r="F15" s="159">
        <f>D15*E15</f>
        <v>0</v>
      </c>
    </row>
    <row r="16" spans="1:6" ht="12.75">
      <c r="A16" s="162"/>
      <c r="B16" s="165"/>
      <c r="C16" s="164"/>
      <c r="D16" s="159"/>
      <c r="E16" s="158"/>
      <c r="F16" s="159"/>
    </row>
    <row r="17" spans="1:6" ht="25.5">
      <c r="A17" s="162" t="s">
        <v>13</v>
      </c>
      <c r="B17" s="174" t="s">
        <v>239</v>
      </c>
      <c r="C17" s="175"/>
      <c r="D17" s="176"/>
      <c r="E17" s="158"/>
      <c r="F17" s="159"/>
    </row>
    <row r="18" spans="1:6" ht="51">
      <c r="A18" s="162"/>
      <c r="B18" s="165" t="s">
        <v>240</v>
      </c>
      <c r="C18" s="164"/>
      <c r="D18" s="159"/>
      <c r="E18" s="92"/>
      <c r="F18" s="159"/>
    </row>
    <row r="19" spans="1:6" ht="63.75">
      <c r="A19" s="162"/>
      <c r="B19" s="165" t="s">
        <v>241</v>
      </c>
      <c r="C19" s="164"/>
      <c r="D19" s="159"/>
      <c r="E19" s="92"/>
      <c r="F19" s="159"/>
    </row>
    <row r="20" spans="1:6" ht="12.75">
      <c r="A20" s="162"/>
      <c r="B20" s="165" t="s">
        <v>242</v>
      </c>
      <c r="C20" s="164"/>
      <c r="D20" s="159"/>
      <c r="E20" s="92"/>
      <c r="F20" s="159"/>
    </row>
    <row r="21" spans="1:6" ht="63.75">
      <c r="A21" s="162"/>
      <c r="B21" s="165" t="s">
        <v>243</v>
      </c>
      <c r="C21" s="164"/>
      <c r="D21" s="159"/>
      <c r="E21" s="92"/>
      <c r="F21" s="159"/>
    </row>
    <row r="22" spans="1:6" ht="114.75">
      <c r="A22" s="162"/>
      <c r="B22" s="165" t="s">
        <v>244</v>
      </c>
      <c r="C22" s="164"/>
      <c r="D22" s="159"/>
      <c r="E22" s="92"/>
      <c r="F22" s="159"/>
    </row>
    <row r="23" spans="1:6" ht="140.25">
      <c r="A23" s="162"/>
      <c r="B23" s="165" t="s">
        <v>245</v>
      </c>
      <c r="C23" s="164"/>
      <c r="D23" s="159"/>
      <c r="E23" s="92"/>
      <c r="F23" s="159"/>
    </row>
    <row r="24" spans="1:6" ht="51">
      <c r="A24" s="162"/>
      <c r="B24" s="165" t="s">
        <v>246</v>
      </c>
      <c r="C24" s="164"/>
      <c r="D24" s="159"/>
      <c r="E24" s="92"/>
      <c r="F24" s="159"/>
    </row>
    <row r="25" spans="1:6" ht="63.75">
      <c r="A25" s="162"/>
      <c r="B25" s="165" t="s">
        <v>247</v>
      </c>
      <c r="C25" s="164"/>
      <c r="D25" s="159"/>
      <c r="E25" s="92"/>
      <c r="F25" s="159"/>
    </row>
    <row r="26" spans="1:6" ht="63.75">
      <c r="A26" s="162"/>
      <c r="B26" s="165" t="s">
        <v>248</v>
      </c>
      <c r="C26" s="164"/>
      <c r="D26" s="159"/>
      <c r="E26" s="92"/>
      <c r="F26" s="159"/>
    </row>
    <row r="27" spans="1:6" ht="12.75">
      <c r="A27" s="162"/>
      <c r="B27" s="165"/>
      <c r="C27" s="164" t="s">
        <v>93</v>
      </c>
      <c r="D27" s="159">
        <v>100</v>
      </c>
      <c r="E27" s="92"/>
      <c r="F27" s="159">
        <f>D27*E27</f>
        <v>0</v>
      </c>
    </row>
    <row r="28" spans="1:6" ht="12.75">
      <c r="A28" s="162"/>
      <c r="B28" s="165"/>
      <c r="C28" s="164"/>
      <c r="D28" s="159"/>
      <c r="E28" s="92"/>
      <c r="F28" s="159"/>
    </row>
    <row r="29" spans="1:6" ht="38.25">
      <c r="A29" s="162" t="s">
        <v>17</v>
      </c>
      <c r="B29" s="165" t="s">
        <v>249</v>
      </c>
      <c r="C29" s="164"/>
      <c r="D29" s="159"/>
      <c r="E29" s="92"/>
      <c r="F29" s="159"/>
    </row>
    <row r="30" spans="1:6" ht="12.75">
      <c r="A30" s="162"/>
      <c r="B30" s="165" t="s">
        <v>250</v>
      </c>
      <c r="C30" s="164" t="s">
        <v>93</v>
      </c>
      <c r="D30" s="159">
        <v>10</v>
      </c>
      <c r="E30" s="92"/>
      <c r="F30" s="159">
        <f>D30*E30</f>
        <v>0</v>
      </c>
    </row>
    <row r="31" spans="1:6" ht="12.75">
      <c r="A31" s="162"/>
      <c r="B31" s="165"/>
      <c r="C31" s="164"/>
      <c r="D31" s="159"/>
      <c r="E31" s="92"/>
      <c r="F31" s="159"/>
    </row>
    <row r="32" spans="1:6" ht="38.25">
      <c r="A32" s="81" t="s">
        <v>114</v>
      </c>
      <c r="B32" s="82" t="s">
        <v>132</v>
      </c>
      <c r="C32" s="83"/>
      <c r="D32" s="97">
        <v>0.05</v>
      </c>
      <c r="E32" s="92">
        <f>SUM(F6:F31)</f>
        <v>0</v>
      </c>
      <c r="F32" s="80">
        <f>E32*D32</f>
        <v>0</v>
      </c>
    </row>
    <row r="33" spans="1:6" ht="12.75">
      <c r="A33" s="162"/>
      <c r="B33" s="165"/>
      <c r="C33" s="164"/>
      <c r="D33" s="159"/>
      <c r="E33" s="92"/>
      <c r="F33" s="159"/>
    </row>
    <row r="34" spans="1:6" ht="12.75">
      <c r="A34" s="177"/>
      <c r="B34" s="178" t="s">
        <v>251</v>
      </c>
      <c r="C34" s="179"/>
      <c r="D34" s="180"/>
      <c r="E34" s="181"/>
      <c r="F34" s="180">
        <f>SUM(F6:F33)</f>
        <v>0</v>
      </c>
    </row>
    <row r="35" spans="1:6" ht="12.75">
      <c r="A35" s="162"/>
      <c r="B35" s="182"/>
      <c r="C35" s="156"/>
      <c r="D35" s="157"/>
      <c r="E35" s="183"/>
      <c r="F35" s="157"/>
    </row>
    <row r="36" spans="1:6" ht="12.75">
      <c r="A36" s="160" t="s">
        <v>9</v>
      </c>
      <c r="B36" s="182" t="s">
        <v>22</v>
      </c>
      <c r="C36" s="164"/>
      <c r="D36" s="159"/>
      <c r="E36" s="158"/>
      <c r="F36" s="159"/>
    </row>
    <row r="37" spans="1:6" ht="12.75">
      <c r="A37" s="162"/>
      <c r="B37" s="165"/>
      <c r="C37" s="164"/>
      <c r="D37" s="159"/>
      <c r="E37" s="158"/>
      <c r="F37" s="159"/>
    </row>
    <row r="38" spans="1:6" ht="76.5">
      <c r="A38" s="162" t="s">
        <v>7</v>
      </c>
      <c r="B38" s="165" t="s">
        <v>252</v>
      </c>
      <c r="C38" s="164"/>
      <c r="D38" s="159"/>
      <c r="E38" s="158"/>
      <c r="F38" s="159"/>
    </row>
    <row r="39" spans="1:6" ht="51">
      <c r="A39" s="162"/>
      <c r="B39" s="184" t="s">
        <v>253</v>
      </c>
      <c r="C39" s="164"/>
      <c r="D39" s="159"/>
      <c r="E39" s="158"/>
      <c r="F39" s="159"/>
    </row>
    <row r="40" spans="1:6" ht="51">
      <c r="A40" s="162"/>
      <c r="B40" s="184" t="s">
        <v>254</v>
      </c>
      <c r="C40" s="164"/>
      <c r="D40" s="159"/>
      <c r="E40" s="158"/>
      <c r="F40" s="159"/>
    </row>
    <row r="41" spans="1:6" ht="12.75">
      <c r="A41" s="162"/>
      <c r="B41" s="184" t="s">
        <v>128</v>
      </c>
      <c r="C41" s="164" t="s">
        <v>84</v>
      </c>
      <c r="D41" s="159">
        <v>1</v>
      </c>
      <c r="E41" s="92"/>
      <c r="F41" s="159">
        <f>D41*E41</f>
        <v>0</v>
      </c>
    </row>
    <row r="42" spans="1:6" ht="12.75">
      <c r="A42" s="162"/>
      <c r="B42" s="184"/>
      <c r="C42" s="164"/>
      <c r="D42" s="159"/>
      <c r="E42" s="158"/>
      <c r="F42" s="159"/>
    </row>
    <row r="43" spans="1:6" ht="51">
      <c r="A43" s="185" t="s">
        <v>9</v>
      </c>
      <c r="B43" s="165" t="s">
        <v>255</v>
      </c>
      <c r="C43" s="156"/>
      <c r="D43" s="159"/>
      <c r="E43" s="158"/>
      <c r="F43" s="186"/>
    </row>
    <row r="44" spans="1:6" ht="25.5">
      <c r="A44" s="185"/>
      <c r="B44" s="187" t="s">
        <v>256</v>
      </c>
      <c r="C44" s="156"/>
      <c r="D44" s="159"/>
      <c r="E44" s="158"/>
      <c r="F44" s="186"/>
    </row>
    <row r="45" spans="1:6" ht="38.25">
      <c r="A45" s="185"/>
      <c r="B45" s="187" t="s">
        <v>257</v>
      </c>
      <c r="C45" s="156"/>
      <c r="D45" s="159"/>
      <c r="E45" s="158"/>
      <c r="F45" s="186"/>
    </row>
    <row r="46" spans="1:6" ht="12.75">
      <c r="A46" s="185"/>
      <c r="B46" s="187" t="s">
        <v>258</v>
      </c>
      <c r="C46" s="164" t="s">
        <v>158</v>
      </c>
      <c r="D46" s="159">
        <v>450</v>
      </c>
      <c r="E46" s="92"/>
      <c r="F46" s="186">
        <f>D46*E46</f>
        <v>0</v>
      </c>
    </row>
    <row r="47" spans="1:6" ht="12.75">
      <c r="A47" s="185"/>
      <c r="B47" s="187"/>
      <c r="C47" s="156"/>
      <c r="D47" s="159"/>
      <c r="E47" s="158"/>
      <c r="F47" s="159"/>
    </row>
    <row r="48" spans="1:6" ht="102">
      <c r="A48" s="185" t="s">
        <v>11</v>
      </c>
      <c r="B48" s="187" t="s">
        <v>259</v>
      </c>
      <c r="C48" s="156"/>
      <c r="D48" s="159"/>
      <c r="E48" s="158"/>
      <c r="F48" s="159"/>
    </row>
    <row r="49" spans="1:6" ht="12.75">
      <c r="A49" s="185"/>
      <c r="B49" s="187" t="s">
        <v>260</v>
      </c>
      <c r="C49" s="156"/>
      <c r="D49" s="159"/>
      <c r="E49" s="158"/>
      <c r="F49" s="159"/>
    </row>
    <row r="50" spans="1:6" ht="25.5">
      <c r="A50" s="185"/>
      <c r="B50" s="187" t="s">
        <v>261</v>
      </c>
      <c r="C50" s="156"/>
      <c r="D50" s="159"/>
      <c r="E50" s="158"/>
      <c r="F50" s="159"/>
    </row>
    <row r="51" spans="1:6" ht="38.25">
      <c r="A51" s="185"/>
      <c r="B51" s="187" t="s">
        <v>262</v>
      </c>
      <c r="C51" s="156"/>
      <c r="D51" s="159"/>
      <c r="E51" s="158"/>
      <c r="F51" s="159"/>
    </row>
    <row r="52" spans="1:6" ht="12.75">
      <c r="A52" s="185"/>
      <c r="B52" s="187" t="s">
        <v>263</v>
      </c>
      <c r="C52" s="156"/>
      <c r="D52" s="159"/>
      <c r="E52" s="158"/>
      <c r="F52" s="159"/>
    </row>
    <row r="53" spans="1:6" ht="12.75">
      <c r="A53" s="185"/>
      <c r="B53" s="187" t="s">
        <v>128</v>
      </c>
      <c r="C53" s="164" t="s">
        <v>84</v>
      </c>
      <c r="D53" s="159">
        <v>5</v>
      </c>
      <c r="E53" s="92"/>
      <c r="F53" s="159">
        <f>D53*E53</f>
        <v>0</v>
      </c>
    </row>
    <row r="54" spans="1:6" ht="12.75">
      <c r="A54" s="185"/>
      <c r="B54" s="187"/>
      <c r="C54" s="188"/>
      <c r="D54" s="159"/>
      <c r="E54" s="158"/>
      <c r="F54" s="159"/>
    </row>
    <row r="55" spans="1:6" ht="12.75">
      <c r="A55" s="177"/>
      <c r="B55" s="178" t="s">
        <v>264</v>
      </c>
      <c r="C55" s="179"/>
      <c r="D55" s="180"/>
      <c r="E55" s="181"/>
      <c r="F55" s="180">
        <f>SUM(F37:F54)</f>
        <v>0</v>
      </c>
    </row>
    <row r="56" spans="1:6" ht="12.75">
      <c r="A56" s="162"/>
      <c r="B56" s="182"/>
      <c r="C56" s="156"/>
      <c r="D56" s="157"/>
      <c r="E56" s="183"/>
      <c r="F56" s="157"/>
    </row>
    <row r="57" spans="1:6" ht="12.75">
      <c r="A57" s="160" t="s">
        <v>11</v>
      </c>
      <c r="B57" s="182" t="s">
        <v>23</v>
      </c>
      <c r="C57" s="164"/>
      <c r="D57" s="159"/>
      <c r="E57" s="158"/>
      <c r="F57" s="159"/>
    </row>
    <row r="58" spans="1:6" ht="12.75">
      <c r="A58" s="162"/>
      <c r="B58" s="165"/>
      <c r="C58" s="164"/>
      <c r="D58" s="159"/>
      <c r="E58" s="158"/>
      <c r="F58" s="159"/>
    </row>
    <row r="59" spans="1:6" ht="165.75">
      <c r="A59" s="162" t="s">
        <v>7</v>
      </c>
      <c r="B59" s="189" t="s">
        <v>265</v>
      </c>
      <c r="C59" s="164"/>
      <c r="D59" s="159"/>
      <c r="E59" s="158"/>
      <c r="F59" s="159"/>
    </row>
    <row r="60" spans="1:6" ht="12.75">
      <c r="A60" s="162"/>
      <c r="B60" s="184" t="s">
        <v>266</v>
      </c>
      <c r="C60" s="164" t="s">
        <v>84</v>
      </c>
      <c r="D60" s="159">
        <v>12</v>
      </c>
      <c r="E60" s="92"/>
      <c r="F60" s="159">
        <f>D60*E60</f>
        <v>0</v>
      </c>
    </row>
    <row r="61" spans="1:6" ht="12.75">
      <c r="A61" s="162"/>
      <c r="B61" s="184"/>
      <c r="C61" s="164"/>
      <c r="D61" s="159"/>
      <c r="E61" s="158"/>
      <c r="F61" s="159"/>
    </row>
    <row r="62" spans="1:6" ht="114.75">
      <c r="A62" s="162" t="s">
        <v>9</v>
      </c>
      <c r="B62" s="184" t="s">
        <v>267</v>
      </c>
      <c r="C62" s="164"/>
      <c r="D62" s="159"/>
      <c r="E62" s="158"/>
      <c r="F62" s="159"/>
    </row>
    <row r="63" spans="1:6" ht="12.75">
      <c r="A63" s="162"/>
      <c r="B63" s="184" t="s">
        <v>268</v>
      </c>
      <c r="C63" s="164" t="s">
        <v>84</v>
      </c>
      <c r="D63" s="159">
        <v>1</v>
      </c>
      <c r="E63" s="92"/>
      <c r="F63" s="159">
        <f>D63*E63</f>
        <v>0</v>
      </c>
    </row>
    <row r="64" spans="1:6" ht="12.75">
      <c r="A64" s="162"/>
      <c r="B64" s="184"/>
      <c r="C64" s="164"/>
      <c r="D64" s="159"/>
      <c r="E64" s="158"/>
      <c r="F64" s="159"/>
    </row>
    <row r="65" spans="1:6" ht="63.75">
      <c r="A65" s="162" t="s">
        <v>11</v>
      </c>
      <c r="B65" s="184" t="s">
        <v>269</v>
      </c>
      <c r="C65" s="164"/>
      <c r="D65" s="159"/>
      <c r="E65" s="158"/>
      <c r="F65" s="159"/>
    </row>
    <row r="66" spans="1:6" ht="12.75">
      <c r="A66" s="162"/>
      <c r="B66" s="184" t="s">
        <v>270</v>
      </c>
      <c r="C66" s="164" t="s">
        <v>271</v>
      </c>
      <c r="D66" s="159">
        <v>40</v>
      </c>
      <c r="E66" s="92"/>
      <c r="F66" s="159">
        <f>D66*E66</f>
        <v>0</v>
      </c>
    </row>
    <row r="67" spans="1:6" ht="12.75">
      <c r="A67" s="162"/>
      <c r="B67" s="184"/>
      <c r="C67" s="164"/>
      <c r="D67" s="159"/>
      <c r="E67" s="158"/>
      <c r="F67" s="159"/>
    </row>
    <row r="68" spans="1:6" ht="12.75">
      <c r="A68" s="162"/>
      <c r="B68" s="184"/>
      <c r="C68" s="164"/>
      <c r="D68" s="159"/>
      <c r="E68" s="158"/>
      <c r="F68" s="159"/>
    </row>
    <row r="69" spans="1:6" ht="38.25">
      <c r="A69" s="162" t="s">
        <v>13</v>
      </c>
      <c r="B69" s="184" t="s">
        <v>272</v>
      </c>
      <c r="C69" s="164"/>
      <c r="D69" s="159"/>
      <c r="E69" s="158"/>
      <c r="F69" s="159"/>
    </row>
    <row r="70" spans="1:6" ht="12.75">
      <c r="A70" s="162"/>
      <c r="B70" s="184" t="s">
        <v>273</v>
      </c>
      <c r="C70" s="164" t="s">
        <v>84</v>
      </c>
      <c r="D70" s="159">
        <v>1</v>
      </c>
      <c r="E70" s="92"/>
      <c r="F70" s="159">
        <f>D70*E70</f>
        <v>0</v>
      </c>
    </row>
    <row r="71" spans="1:6" ht="12.75">
      <c r="A71" s="162"/>
      <c r="B71" s="184"/>
      <c r="C71" s="164"/>
      <c r="D71" s="159"/>
      <c r="E71" s="158"/>
      <c r="F71" s="159"/>
    </row>
    <row r="72" spans="1:6" ht="51">
      <c r="A72" s="162" t="s">
        <v>15</v>
      </c>
      <c r="B72" s="184" t="s">
        <v>274</v>
      </c>
      <c r="C72" s="164"/>
      <c r="D72" s="159"/>
      <c r="E72" s="158"/>
      <c r="F72" s="159"/>
    </row>
    <row r="73" spans="1:6" ht="12.75">
      <c r="A73" s="162"/>
      <c r="B73" s="184" t="s">
        <v>275</v>
      </c>
      <c r="C73" s="164"/>
      <c r="D73" s="159"/>
      <c r="E73" s="158"/>
      <c r="F73" s="159"/>
    </row>
    <row r="74" spans="1:6" ht="12.75">
      <c r="A74" s="162"/>
      <c r="B74" s="184" t="s">
        <v>276</v>
      </c>
      <c r="C74" s="164"/>
      <c r="D74" s="159"/>
      <c r="E74" s="158"/>
      <c r="F74" s="159"/>
    </row>
    <row r="75" spans="1:6" ht="38.25">
      <c r="A75" s="162"/>
      <c r="B75" s="184" t="s">
        <v>277</v>
      </c>
      <c r="C75" s="164"/>
      <c r="D75" s="159"/>
      <c r="E75" s="158"/>
      <c r="F75" s="159"/>
    </row>
    <row r="76" spans="1:6" ht="12.75">
      <c r="A76" s="162"/>
      <c r="B76" s="184" t="s">
        <v>92</v>
      </c>
      <c r="C76" s="164" t="s">
        <v>93</v>
      </c>
      <c r="D76" s="159">
        <v>200</v>
      </c>
      <c r="E76" s="92"/>
      <c r="F76" s="159">
        <f>D76*E76</f>
        <v>0</v>
      </c>
    </row>
    <row r="77" spans="1:6" ht="12.75">
      <c r="A77" s="185"/>
      <c r="B77" s="187"/>
      <c r="C77" s="188"/>
      <c r="D77" s="159"/>
      <c r="E77" s="158"/>
      <c r="F77" s="159"/>
    </row>
    <row r="78" spans="1:6" ht="12.75">
      <c r="A78" s="177"/>
      <c r="B78" s="178" t="s">
        <v>278</v>
      </c>
      <c r="C78" s="179"/>
      <c r="D78" s="180"/>
      <c r="E78" s="181"/>
      <c r="F78" s="180">
        <f>SUM(F58:F77)</f>
        <v>0</v>
      </c>
    </row>
  </sheetData>
  <sheetProtection selectLockedCells="1" selectUnlockedCells="1"/>
  <mergeCells count="1">
    <mergeCell ref="E1:F1"/>
  </mergeCells>
  <conditionalFormatting sqref="E32">
    <cfRule type="cellIs" priority="1" dxfId="0" operator="equal" stopIfTrue="1">
      <formula>0</formula>
    </cfRule>
  </conditionalFormatting>
  <conditionalFormatting sqref="E9:E11 E13 E15 E18:E31 E33 E41 E46 E53 E60 E63 E66 E70 E76">
    <cfRule type="cellIs" priority="2" dxfId="0" operator="equal" stopIfTrue="1">
      <formula>0</formula>
    </cfRule>
  </conditionalFormatting>
  <printOptions/>
  <pageMargins left="0.9840277777777777" right="0.5902777777777778" top="1.575" bottom="0.9840277777777777" header="0.39375" footer="0.5902777777777778"/>
  <pageSetup horizontalDpi="300" verticalDpi="300" orientation="portrait" paperSize="9" r:id="rId2"/>
  <headerFooter alignWithMargins="0">
    <oddHeader>&amp;L&amp;9ŽALE&amp;C rekonstrukcija obst. garaže (preboj v steni) z interno cesto&amp;Rmarec 2019</oddHeader>
    <oddFooter>&amp;L&amp;8&amp;F&amp;R&amp;9C. Zaključna gradbena dela     str.     &amp;P/&amp;N</oddFooter>
  </headerFooter>
  <rowBreaks count="2" manualBreakCount="2">
    <brk id="16" max="255" man="1"/>
    <brk id="35" max="25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Nina Horvat</dc:creator>
  <cp:keywords/>
  <dc:description/>
  <cp:lastModifiedBy>Nina Horvat</cp:lastModifiedBy>
  <cp:lastPrinted>2019-07-15T10:14:58Z</cp:lastPrinted>
  <dcterms:created xsi:type="dcterms:W3CDTF">2020-12-10T09:19:01Z</dcterms:created>
  <dcterms:modified xsi:type="dcterms:W3CDTF">2020-12-10T09:19:01Z</dcterms:modified>
  <cp:category/>
  <cp:version/>
  <cp:contentType/>
  <cp:contentStatus/>
</cp:coreProperties>
</file>